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092013\my documents\Budzets 2014\"/>
    </mc:Choice>
  </mc:AlternateContent>
  <bookViews>
    <workbookView xWindow="0" yWindow="0" windowWidth="21570" windowHeight="8160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L91" i="1" l="1"/>
  <c r="K91" i="1"/>
  <c r="J91" i="1"/>
  <c r="I91" i="1"/>
  <c r="H91" i="1"/>
  <c r="G91" i="1"/>
  <c r="F91" i="1"/>
  <c r="E91" i="1"/>
  <c r="D91" i="1"/>
  <c r="C91" i="1"/>
  <c r="M89" i="1"/>
  <c r="M86" i="1"/>
  <c r="M90" i="1"/>
  <c r="M87" i="1"/>
  <c r="L84" i="1"/>
  <c r="L76" i="1"/>
  <c r="K76" i="1"/>
  <c r="J76" i="1"/>
  <c r="I76" i="1"/>
  <c r="H76" i="1"/>
  <c r="G76" i="1"/>
  <c r="F76" i="1"/>
  <c r="E76" i="1"/>
  <c r="D76" i="1"/>
  <c r="C76" i="1"/>
  <c r="L79" i="1"/>
  <c r="K79" i="1"/>
  <c r="J79" i="1"/>
  <c r="I79" i="1"/>
  <c r="H79" i="1"/>
  <c r="G79" i="1"/>
  <c r="F79" i="1"/>
  <c r="E79" i="1"/>
  <c r="D79" i="1"/>
  <c r="C79" i="1"/>
  <c r="M78" i="1"/>
  <c r="L67" i="1"/>
  <c r="K67" i="1"/>
  <c r="J67" i="1"/>
  <c r="I67" i="1"/>
  <c r="H67" i="1"/>
  <c r="G67" i="1"/>
  <c r="F67" i="1"/>
  <c r="E67" i="1"/>
  <c r="D67" i="1"/>
  <c r="C67" i="1"/>
  <c r="M66" i="1"/>
  <c r="M75" i="1"/>
  <c r="M65" i="1"/>
  <c r="L73" i="1"/>
  <c r="K73" i="1"/>
  <c r="J73" i="1"/>
  <c r="I73" i="1"/>
  <c r="H73" i="1"/>
  <c r="G73" i="1"/>
  <c r="F73" i="1"/>
  <c r="E73" i="1"/>
  <c r="D73" i="1"/>
  <c r="C73" i="1"/>
  <c r="M72" i="1"/>
  <c r="M71" i="1"/>
  <c r="M70" i="1"/>
  <c r="M69" i="1"/>
  <c r="L63" i="1"/>
  <c r="K63" i="1"/>
  <c r="J63" i="1"/>
  <c r="I63" i="1"/>
  <c r="H63" i="1"/>
  <c r="G63" i="1"/>
  <c r="F63" i="1"/>
  <c r="E63" i="1"/>
  <c r="D63" i="1"/>
  <c r="C63" i="1"/>
  <c r="M62" i="1"/>
  <c r="L60" i="1"/>
  <c r="K60" i="1"/>
  <c r="J60" i="1"/>
  <c r="I60" i="1"/>
  <c r="H60" i="1"/>
  <c r="G60" i="1"/>
  <c r="G84" i="1" s="1"/>
  <c r="F60" i="1"/>
  <c r="E60" i="1"/>
  <c r="D60" i="1"/>
  <c r="C60" i="1"/>
  <c r="L56" i="1"/>
  <c r="K56" i="1"/>
  <c r="J56" i="1"/>
  <c r="I56" i="1"/>
  <c r="H56" i="1"/>
  <c r="G56" i="1"/>
  <c r="F56" i="1"/>
  <c r="E56" i="1"/>
  <c r="D56" i="1"/>
  <c r="C56" i="1"/>
  <c r="M59" i="1"/>
  <c r="M53" i="1"/>
  <c r="M52" i="1"/>
  <c r="L49" i="1"/>
  <c r="K49" i="1"/>
  <c r="J49" i="1"/>
  <c r="I49" i="1"/>
  <c r="H49" i="1"/>
  <c r="G49" i="1"/>
  <c r="F49" i="1"/>
  <c r="E49" i="1"/>
  <c r="D49" i="1"/>
  <c r="C49" i="1"/>
  <c r="L46" i="1"/>
  <c r="K46" i="1"/>
  <c r="J46" i="1"/>
  <c r="I46" i="1"/>
  <c r="H46" i="1"/>
  <c r="G46" i="1"/>
  <c r="F46" i="1"/>
  <c r="E46" i="1"/>
  <c r="D46" i="1"/>
  <c r="C46" i="1"/>
  <c r="L40" i="1"/>
  <c r="K40" i="1"/>
  <c r="J40" i="1"/>
  <c r="I40" i="1"/>
  <c r="H40" i="1"/>
  <c r="G40" i="1"/>
  <c r="F40" i="1"/>
  <c r="E40" i="1"/>
  <c r="D40" i="1"/>
  <c r="C40" i="1"/>
  <c r="M38" i="1"/>
  <c r="L35" i="1"/>
  <c r="K35" i="1"/>
  <c r="J35" i="1"/>
  <c r="I35" i="1"/>
  <c r="H35" i="1"/>
  <c r="G35" i="1"/>
  <c r="F35" i="1"/>
  <c r="E35" i="1"/>
  <c r="D35" i="1"/>
  <c r="C35" i="1"/>
  <c r="L29" i="1"/>
  <c r="K29" i="1"/>
  <c r="J29" i="1"/>
  <c r="I29" i="1"/>
  <c r="H29" i="1"/>
  <c r="G29" i="1"/>
  <c r="F29" i="1"/>
  <c r="E29" i="1"/>
  <c r="D29" i="1"/>
  <c r="C29" i="1"/>
  <c r="M23" i="1"/>
  <c r="M25" i="1"/>
  <c r="M22" i="1"/>
  <c r="M26" i="1"/>
  <c r="M24" i="1"/>
  <c r="M73" i="1" l="1"/>
  <c r="E84" i="1"/>
  <c r="M67" i="1"/>
  <c r="N91" i="1"/>
  <c r="C84" i="1"/>
  <c r="M60" i="1"/>
  <c r="M79" i="1"/>
  <c r="M63" i="1"/>
  <c r="M76" i="1"/>
  <c r="J84" i="1"/>
  <c r="D84" i="1"/>
  <c r="F84" i="1"/>
  <c r="H84" i="1"/>
  <c r="N46" i="1"/>
  <c r="N49" i="1"/>
  <c r="N56" i="1"/>
  <c r="N35" i="1"/>
  <c r="N40" i="1"/>
  <c r="N29" i="1"/>
  <c r="L21" i="1"/>
  <c r="K21" i="1"/>
  <c r="J21" i="1"/>
  <c r="I21" i="1"/>
  <c r="H21" i="1"/>
  <c r="G21" i="1"/>
  <c r="F21" i="1"/>
  <c r="E21" i="1"/>
  <c r="D21" i="1"/>
  <c r="C21" i="1"/>
  <c r="M27" i="1"/>
  <c r="M28" i="1"/>
  <c r="L18" i="1"/>
  <c r="K18" i="1"/>
  <c r="J18" i="1"/>
  <c r="I18" i="1"/>
  <c r="H18" i="1"/>
  <c r="G18" i="1"/>
  <c r="F18" i="1"/>
  <c r="E18" i="1"/>
  <c r="D18" i="1"/>
  <c r="C18" i="1"/>
  <c r="L15" i="1"/>
  <c r="K15" i="1"/>
  <c r="J15" i="1"/>
  <c r="I15" i="1"/>
  <c r="G15" i="1"/>
  <c r="H15" i="1"/>
  <c r="F15" i="1"/>
  <c r="E15" i="1"/>
  <c r="D15" i="1"/>
  <c r="C15" i="1"/>
  <c r="M14" i="1"/>
  <c r="N84" i="1" l="1"/>
  <c r="N21" i="1"/>
  <c r="N15" i="1"/>
  <c r="N18" i="1"/>
  <c r="M88" i="1"/>
  <c r="M81" i="1"/>
  <c r="M83" i="1"/>
  <c r="M82" i="1"/>
  <c r="M74" i="1"/>
  <c r="M77" i="1"/>
  <c r="M64" i="1"/>
  <c r="M80" i="1"/>
  <c r="M68" i="1"/>
  <c r="M61" i="1"/>
  <c r="M58" i="1"/>
  <c r="M55" i="1"/>
  <c r="M54" i="1"/>
  <c r="M50" i="1"/>
  <c r="M51" i="1"/>
  <c r="M47" i="1"/>
  <c r="M48" i="1"/>
  <c r="M45" i="1"/>
  <c r="M44" i="1"/>
  <c r="M42" i="1"/>
  <c r="M43" i="1"/>
  <c r="M39" i="1"/>
  <c r="M37" i="1"/>
  <c r="M32" i="1"/>
  <c r="M34" i="1"/>
  <c r="M33" i="1"/>
  <c r="M31" i="1"/>
  <c r="M20" i="1"/>
  <c r="M17" i="1"/>
  <c r="M12" i="1"/>
  <c r="M13" i="1"/>
  <c r="M11" i="1"/>
  <c r="M10" i="1" l="1"/>
</calcChain>
</file>

<file path=xl/sharedStrings.xml><?xml version="1.0" encoding="utf-8"?>
<sst xmlns="http://schemas.openxmlformats.org/spreadsheetml/2006/main" count="96" uniqueCount="84">
  <si>
    <t>pielikums Nr. 2</t>
  </si>
  <si>
    <t>APSTIPRINĀTS</t>
  </si>
  <si>
    <t>Viļānu novada pašvaldības</t>
  </si>
  <si>
    <t>01.000  -  Vispārējie valdības dienesti</t>
  </si>
  <si>
    <t>novada pāsvaldība</t>
  </si>
  <si>
    <t>kopā:</t>
  </si>
  <si>
    <t>iekšēja parāda darījumi</t>
  </si>
  <si>
    <t>Sokolku pārvalde</t>
  </si>
  <si>
    <t>Dekšāres pārvalde</t>
  </si>
  <si>
    <t>novada administr.kom</t>
  </si>
  <si>
    <t>KOPSUMMA:</t>
  </si>
  <si>
    <t>03.000  -  Sabiedriskā kārtība un drošība</t>
  </si>
  <si>
    <t>04.000  -  Ekonomiskā darbība</t>
  </si>
  <si>
    <t>tirgus</t>
  </si>
  <si>
    <t>pr.KN-bibliot.ēkas rekon.</t>
  </si>
  <si>
    <t>pr.COMENIUS 2011</t>
  </si>
  <si>
    <t>pr.ELRI-109</t>
  </si>
  <si>
    <t>pr.algotie sab.darbi</t>
  </si>
  <si>
    <t>pr.Tranzītielas rekonstr.</t>
  </si>
  <si>
    <t>06.000 -  Pašvaldības teritoriju un mājokļu apsaimniekošana</t>
  </si>
  <si>
    <t>labiekartošana</t>
  </si>
  <si>
    <t>ielu apgaismojums-pilsēta</t>
  </si>
  <si>
    <t>ielu apgaismojums-Dekšāres</t>
  </si>
  <si>
    <t>ielu apgaismojums-pagasta</t>
  </si>
  <si>
    <t>07.000 - Veselība</t>
  </si>
  <si>
    <t>Atspukas FVP</t>
  </si>
  <si>
    <t>Dekšāru FVP</t>
  </si>
  <si>
    <t>Sokolku FVP</t>
  </si>
  <si>
    <t>KOPA VESELĪBA:</t>
  </si>
  <si>
    <t>08.000  -  Atpūta, kultūra un reliģija</t>
  </si>
  <si>
    <t>bibliotēka Dekšāri</t>
  </si>
  <si>
    <t>bibliotēka Radopole</t>
  </si>
  <si>
    <t>bibliotēka Sokolki</t>
  </si>
  <si>
    <t>bibliotēka Viļāni</t>
  </si>
  <si>
    <t>KOPA BIBLIOTĒKAS:</t>
  </si>
  <si>
    <t>muzejs Dekšāres</t>
  </si>
  <si>
    <t>muzejs Viļāni</t>
  </si>
  <si>
    <t>KOPA MUZEJI :</t>
  </si>
  <si>
    <t>kult.centrs Kamenīte</t>
  </si>
  <si>
    <t>klubs Sokolki</t>
  </si>
  <si>
    <t>Viļānu KN</t>
  </si>
  <si>
    <r>
      <t>pārējā citur neklas.k</t>
    </r>
    <r>
      <rPr>
        <sz val="8"/>
        <color rgb="FF000000"/>
        <rFont val="Times New Roman"/>
        <family val="1"/>
        <charset val="186"/>
      </rPr>
      <t>.(25)</t>
    </r>
  </si>
  <si>
    <t>kultūra Dekšāri</t>
  </si>
  <si>
    <t>KOPA KULTŪRA :</t>
  </si>
  <si>
    <t>09.000  -  IZGLĪTĪBA</t>
  </si>
  <si>
    <t>mērķdotāc.pedag.(5-6.g.)</t>
  </si>
  <si>
    <t>Viļānu vsk</t>
  </si>
  <si>
    <t>mērķdotācija pedagog.</t>
  </si>
  <si>
    <t>mērķdot.mācību līdz.</t>
  </si>
  <si>
    <t>Dekšāres psk</t>
  </si>
  <si>
    <t>mērķdotācija ped.(5-6)</t>
  </si>
  <si>
    <t>mērķdotācija pedag.</t>
  </si>
  <si>
    <t>mērķdot.interešu izgl.</t>
  </si>
  <si>
    <t>BJC Viļāni</t>
  </si>
  <si>
    <r>
      <t>mērķd.inter. izgl</t>
    </r>
    <r>
      <rPr>
        <sz val="8"/>
        <color rgb="FF000000"/>
        <rFont val="Arial"/>
        <family val="2"/>
        <charset val="186"/>
      </rPr>
      <t>.(85 str)</t>
    </r>
  </si>
  <si>
    <t>sporta skola</t>
  </si>
  <si>
    <t>savstarp.norēķ.(izglīt.)</t>
  </si>
  <si>
    <t>izglīt.pakalpoj. (strv.15)</t>
  </si>
  <si>
    <t>izglīt.pakalpoj. (strv.96)</t>
  </si>
  <si>
    <t>KOPĀ  IZGLĪTĪBA:</t>
  </si>
  <si>
    <t>10.000  -  Sociālā  aizsardzība</t>
  </si>
  <si>
    <t>sociāl.centrs Cerība</t>
  </si>
  <si>
    <t>sociālie pabalsti</t>
  </si>
  <si>
    <t>bāriņtiesa</t>
  </si>
  <si>
    <t>sociāl.dienests Viļāni</t>
  </si>
  <si>
    <t>soc.palidz.(transferti)</t>
  </si>
  <si>
    <t>KOPĀ:</t>
  </si>
  <si>
    <t>pāšv.polic.in,zemessarg</t>
  </si>
  <si>
    <t>pr.ELRI -359</t>
  </si>
  <si>
    <t xml:space="preserve">kompl.ris.siltumef.Viļānu </t>
  </si>
  <si>
    <t xml:space="preserve"> </t>
  </si>
  <si>
    <r>
      <t xml:space="preserve">kultūra </t>
    </r>
    <r>
      <rPr>
        <sz val="8"/>
        <color rgb="FF000000"/>
        <rFont val="Times New Roman"/>
        <family val="1"/>
        <charset val="186"/>
      </rPr>
      <t>(mērķd.)(49)</t>
    </r>
  </si>
  <si>
    <t>aizņēmumu atmaksa VK īstermiņa daļa</t>
  </si>
  <si>
    <r>
      <t>Viļānu PII</t>
    </r>
    <r>
      <rPr>
        <sz val="8"/>
        <color indexed="8"/>
        <rFont val="Arial"/>
        <family val="2"/>
        <charset val="186"/>
      </rPr>
      <t xml:space="preserve"> </t>
    </r>
  </si>
  <si>
    <t xml:space="preserve">Radopoles PII </t>
  </si>
  <si>
    <t>Viļānu mūzik.sk.</t>
  </si>
  <si>
    <t>mērķdotācija ped.</t>
  </si>
  <si>
    <t>2014.g. 13. februāra sēdē</t>
  </si>
  <si>
    <r>
      <t xml:space="preserve">(protokols Nr.3 </t>
    </r>
    <r>
      <rPr>
        <sz val="9"/>
        <color indexed="8"/>
        <rFont val="Arial"/>
        <family val="2"/>
        <charset val="186"/>
      </rPr>
      <t>§ 18</t>
    </r>
    <r>
      <rPr>
        <sz val="9"/>
        <color indexed="8"/>
        <rFont val="Times New Roman"/>
        <family val="1"/>
        <charset val="186"/>
      </rPr>
      <t>)</t>
    </r>
  </si>
  <si>
    <t>Viļānu novada pašvaldības  izdevumi pamatbudžeta 2014.g. (eiro)</t>
  </si>
  <si>
    <t xml:space="preserve">Priekšsēdētāja </t>
  </si>
  <si>
    <t>J.Ivanova</t>
  </si>
  <si>
    <t xml:space="preserve">Sagatavoja </t>
  </si>
  <si>
    <t>Finanšu ekonomiste L.Krupnova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</si>
</sst>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9"/>
      <color rgb="FF0070C0"/>
      <name val="Times New Roman"/>
      <family val="1"/>
      <charset val="186"/>
    </font>
    <font>
      <b/>
      <sz val="8"/>
      <color rgb="FF0070C0"/>
      <name val="Times New Roman"/>
      <family val="1"/>
      <charset val="186"/>
    </font>
    <font>
      <sz val="10"/>
      <color rgb="FF000000"/>
      <name val="Times"/>
      <family val="1"/>
      <charset val="186"/>
    </font>
    <font>
      <sz val="10"/>
      <color theme="1"/>
      <name val="Times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Border="0" applyProtection="0"/>
  </cellStyleXfs>
  <cellXfs count="212">
    <xf numFmtId="0" fontId="0" fillId="0" borderId="0" xfId="0"/>
    <xf numFmtId="0" fontId="1" fillId="0" borderId="0" xfId="1"/>
    <xf numFmtId="0" fontId="6" fillId="0" borderId="0" xfId="2" applyFont="1" applyFill="1" applyAlignment="1">
      <alignment horizontal="left"/>
    </xf>
    <xf numFmtId="0" fontId="5" fillId="0" borderId="0" xfId="2" applyFont="1" applyFill="1" applyAlignment="1"/>
    <xf numFmtId="0" fontId="7" fillId="0" borderId="0" xfId="2" applyFont="1" applyFill="1" applyAlignment="1"/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horizontal="center"/>
    </xf>
    <xf numFmtId="0" fontId="10" fillId="0" borderId="0" xfId="2" applyFont="1" applyFill="1" applyAlignment="1">
      <alignment horizontal="right"/>
    </xf>
    <xf numFmtId="0" fontId="9" fillId="0" borderId="0" xfId="2" applyFont="1" applyFill="1" applyAlignment="1"/>
    <xf numFmtId="0" fontId="11" fillId="0" borderId="0" xfId="2" applyFont="1" applyFill="1" applyAlignment="1"/>
    <xf numFmtId="3" fontId="12" fillId="0" borderId="0" xfId="2" applyNumberFormat="1" applyFont="1" applyFill="1" applyAlignment="1"/>
    <xf numFmtId="0" fontId="12" fillId="0" borderId="0" xfId="2" applyFont="1" applyFill="1" applyAlignment="1"/>
    <xf numFmtId="0" fontId="13" fillId="0" borderId="0" xfId="2" applyFont="1" applyFill="1" applyAlignment="1"/>
    <xf numFmtId="3" fontId="14" fillId="0" borderId="0" xfId="2" applyNumberFormat="1" applyFont="1" applyFill="1" applyAlignment="1"/>
    <xf numFmtId="0" fontId="14" fillId="0" borderId="0" xfId="2" applyFont="1" applyFill="1" applyAlignment="1"/>
    <xf numFmtId="0" fontId="15" fillId="0" borderId="0" xfId="2" applyFont="1" applyFill="1" applyAlignment="1">
      <alignment horizontal="center"/>
    </xf>
    <xf numFmtId="0" fontId="5" fillId="0" borderId="1" xfId="2" applyFont="1" applyFill="1" applyBorder="1" applyAlignment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7" fillId="0" borderId="4" xfId="2" applyFont="1" applyFill="1" applyBorder="1" applyAlignment="1"/>
    <xf numFmtId="0" fontId="7" fillId="0" borderId="5" xfId="2" applyFont="1" applyFill="1" applyBorder="1" applyAlignment="1"/>
    <xf numFmtId="0" fontId="7" fillId="0" borderId="6" xfId="2" applyFont="1" applyFill="1" applyBorder="1" applyAlignment="1"/>
    <xf numFmtId="0" fontId="9" fillId="0" borderId="5" xfId="2" applyFont="1" applyFill="1" applyBorder="1" applyAlignment="1"/>
    <xf numFmtId="0" fontId="9" fillId="0" borderId="7" xfId="2" applyFont="1" applyFill="1" applyBorder="1" applyAlignment="1"/>
    <xf numFmtId="0" fontId="12" fillId="0" borderId="8" xfId="2" applyFont="1" applyFill="1" applyBorder="1" applyAlignment="1"/>
    <xf numFmtId="0" fontId="11" fillId="0" borderId="9" xfId="2" applyFont="1" applyFill="1" applyBorder="1" applyAlignment="1"/>
    <xf numFmtId="0" fontId="13" fillId="0" borderId="10" xfId="2" applyFont="1" applyFill="1" applyBorder="1" applyAlignment="1"/>
    <xf numFmtId="0" fontId="11" fillId="0" borderId="12" xfId="2" applyFont="1" applyFill="1" applyBorder="1" applyAlignment="1"/>
    <xf numFmtId="0" fontId="11" fillId="0" borderId="15" xfId="2" applyFont="1" applyFill="1" applyBorder="1" applyAlignment="1"/>
    <xf numFmtId="0" fontId="7" fillId="0" borderId="17" xfId="2" applyFont="1" applyFill="1" applyBorder="1" applyAlignment="1"/>
    <xf numFmtId="0" fontId="11" fillId="0" borderId="10" xfId="2" applyFont="1" applyFill="1" applyBorder="1" applyAlignment="1"/>
    <xf numFmtId="3" fontId="12" fillId="0" borderId="11" xfId="2" applyNumberFormat="1" applyFont="1" applyFill="1" applyBorder="1" applyAlignment="1"/>
    <xf numFmtId="0" fontId="12" fillId="0" borderId="11" xfId="2" applyFont="1" applyFill="1" applyBorder="1" applyAlignment="1"/>
    <xf numFmtId="0" fontId="12" fillId="0" borderId="9" xfId="2" applyFont="1" applyFill="1" applyBorder="1" applyAlignment="1"/>
    <xf numFmtId="3" fontId="12" fillId="0" borderId="9" xfId="2" applyNumberFormat="1" applyFont="1" applyFill="1" applyBorder="1" applyAlignment="1"/>
    <xf numFmtId="0" fontId="11" fillId="0" borderId="20" xfId="2" applyFont="1" applyFill="1" applyBorder="1" applyAlignment="1"/>
    <xf numFmtId="3" fontId="12" fillId="0" borderId="21" xfId="2" applyNumberFormat="1" applyFont="1" applyFill="1" applyBorder="1" applyAlignment="1"/>
    <xf numFmtId="0" fontId="12" fillId="0" borderId="21" xfId="2" applyFont="1" applyFill="1" applyBorder="1" applyAlignment="1"/>
    <xf numFmtId="0" fontId="12" fillId="0" borderId="15" xfId="2" applyFont="1" applyFill="1" applyBorder="1" applyAlignment="1"/>
    <xf numFmtId="0" fontId="7" fillId="0" borderId="18" xfId="2" applyFont="1" applyFill="1" applyBorder="1" applyAlignment="1"/>
    <xf numFmtId="0" fontId="9" fillId="0" borderId="4" xfId="2" applyFont="1" applyFill="1" applyBorder="1" applyAlignment="1"/>
    <xf numFmtId="0" fontId="10" fillId="0" borderId="0" xfId="2" applyFont="1" applyFill="1" applyAlignment="1"/>
    <xf numFmtId="0" fontId="17" fillId="0" borderId="0" xfId="2" applyFont="1" applyFill="1" applyAlignment="1"/>
    <xf numFmtId="0" fontId="13" fillId="0" borderId="13" xfId="2" applyFont="1" applyFill="1" applyBorder="1" applyAlignment="1"/>
    <xf numFmtId="0" fontId="7" fillId="0" borderId="18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/>
    <xf numFmtId="3" fontId="12" fillId="0" borderId="25" xfId="2" applyNumberFormat="1" applyFont="1" applyFill="1" applyBorder="1" applyAlignment="1"/>
    <xf numFmtId="0" fontId="12" fillId="0" borderId="26" xfId="2" applyFont="1" applyFill="1" applyBorder="1" applyAlignment="1"/>
    <xf numFmtId="0" fontId="9" fillId="0" borderId="5" xfId="2" applyFont="1" applyFill="1" applyBorder="1" applyAlignment="1">
      <alignment horizontal="center"/>
    </xf>
    <xf numFmtId="0" fontId="11" fillId="0" borderId="25" xfId="2" applyFont="1" applyFill="1" applyBorder="1" applyAlignment="1"/>
    <xf numFmtId="0" fontId="11" fillId="0" borderId="28" xfId="2" applyFont="1" applyFill="1" applyBorder="1" applyAlignment="1"/>
    <xf numFmtId="3" fontId="12" fillId="0" borderId="26" xfId="2" applyNumberFormat="1" applyFont="1" applyFill="1" applyBorder="1" applyAlignment="1"/>
    <xf numFmtId="0" fontId="12" fillId="0" borderId="25" xfId="2" applyFont="1" applyFill="1" applyBorder="1" applyAlignment="1"/>
    <xf numFmtId="0" fontId="11" fillId="0" borderId="29" xfId="2" applyFont="1" applyFill="1" applyBorder="1" applyAlignment="1"/>
    <xf numFmtId="3" fontId="12" fillId="0" borderId="31" xfId="2" applyNumberFormat="1" applyFont="1" applyFill="1" applyBorder="1" applyAlignment="1"/>
    <xf numFmtId="0" fontId="12" fillId="0" borderId="31" xfId="2" applyFont="1" applyFill="1" applyBorder="1" applyAlignment="1"/>
    <xf numFmtId="0" fontId="7" fillId="0" borderId="16" xfId="2" applyFont="1" applyFill="1" applyBorder="1" applyAlignment="1"/>
    <xf numFmtId="0" fontId="5" fillId="0" borderId="7" xfId="2" applyFont="1" applyFill="1" applyBorder="1" applyAlignment="1"/>
    <xf numFmtId="0" fontId="9" fillId="0" borderId="16" xfId="2" applyFont="1" applyFill="1" applyBorder="1" applyAlignment="1"/>
    <xf numFmtId="0" fontId="5" fillId="0" borderId="5" xfId="2" applyFont="1" applyFill="1" applyBorder="1" applyAlignment="1"/>
    <xf numFmtId="0" fontId="8" fillId="0" borderId="9" xfId="2" applyFont="1" applyFill="1" applyBorder="1" applyAlignment="1"/>
    <xf numFmtId="0" fontId="5" fillId="0" borderId="10" xfId="2" applyFont="1" applyFill="1" applyBorder="1" applyAlignment="1"/>
    <xf numFmtId="0" fontId="11" fillId="0" borderId="32" xfId="2" applyFont="1" applyFill="1" applyBorder="1" applyAlignment="1"/>
    <xf numFmtId="0" fontId="11" fillId="0" borderId="33" xfId="2" applyFont="1" applyFill="1" applyBorder="1" applyAlignment="1"/>
    <xf numFmtId="0" fontId="5" fillId="0" borderId="30" xfId="2" applyFont="1" applyFill="1" applyBorder="1" applyAlignment="1"/>
    <xf numFmtId="0" fontId="11" fillId="0" borderId="34" xfId="2" applyFont="1" applyFill="1" applyBorder="1" applyAlignment="1"/>
    <xf numFmtId="3" fontId="12" fillId="0" borderId="15" xfId="2" applyNumberFormat="1" applyFont="1" applyFill="1" applyBorder="1" applyAlignment="1"/>
    <xf numFmtId="0" fontId="5" fillId="0" borderId="35" xfId="2" applyFont="1" applyFill="1" applyBorder="1" applyAlignment="1"/>
    <xf numFmtId="3" fontId="12" fillId="0" borderId="36" xfId="2" applyNumberFormat="1" applyFont="1" applyFill="1" applyBorder="1" applyAlignment="1"/>
    <xf numFmtId="0" fontId="12" fillId="0" borderId="36" xfId="2" applyFont="1" applyFill="1" applyBorder="1" applyAlignment="1"/>
    <xf numFmtId="0" fontId="12" fillId="0" borderId="34" xfId="2" applyFont="1" applyFill="1" applyBorder="1" applyAlignment="1"/>
    <xf numFmtId="3" fontId="9" fillId="0" borderId="4" xfId="2" applyNumberFormat="1" applyFont="1" applyFill="1" applyBorder="1" applyAlignment="1"/>
    <xf numFmtId="3" fontId="12" fillId="0" borderId="34" xfId="2" applyNumberFormat="1" applyFont="1" applyFill="1" applyBorder="1" applyAlignment="1"/>
    <xf numFmtId="3" fontId="5" fillId="0" borderId="5" xfId="2" applyNumberFormat="1" applyFont="1" applyFill="1" applyBorder="1" applyAlignment="1"/>
    <xf numFmtId="3" fontId="5" fillId="0" borderId="0" xfId="2" applyNumberFormat="1" applyFont="1" applyFill="1" applyAlignment="1"/>
    <xf numFmtId="0" fontId="5" fillId="2" borderId="1" xfId="2" applyFont="1" applyFill="1" applyBorder="1" applyAlignment="1"/>
    <xf numFmtId="3" fontId="10" fillId="2" borderId="1" xfId="2" applyNumberFormat="1" applyFont="1" applyFill="1" applyBorder="1" applyAlignment="1"/>
    <xf numFmtId="3" fontId="10" fillId="3" borderId="0" xfId="2" applyNumberFormat="1" applyFont="1" applyFill="1" applyBorder="1" applyAlignment="1"/>
    <xf numFmtId="0" fontId="5" fillId="0" borderId="45" xfId="2" applyFont="1" applyFill="1" applyBorder="1" applyAlignment="1"/>
    <xf numFmtId="0" fontId="11" fillId="0" borderId="37" xfId="2" applyFont="1" applyFill="1" applyBorder="1" applyAlignment="1"/>
    <xf numFmtId="0" fontId="9" fillId="0" borderId="48" xfId="2" applyFont="1" applyFill="1" applyBorder="1" applyAlignment="1"/>
    <xf numFmtId="3" fontId="9" fillId="0" borderId="1" xfId="2" applyNumberFormat="1" applyFont="1" applyFill="1" applyBorder="1" applyAlignment="1"/>
    <xf numFmtId="3" fontId="23" fillId="2" borderId="1" xfId="2" applyNumberFormat="1" applyFont="1" applyFill="1" applyBorder="1" applyAlignment="1"/>
    <xf numFmtId="3" fontId="12" fillId="0" borderId="49" xfId="2" applyNumberFormat="1" applyFont="1" applyFill="1" applyBorder="1" applyAlignment="1"/>
    <xf numFmtId="3" fontId="24" fillId="0" borderId="0" xfId="2" applyNumberFormat="1" applyFont="1" applyFill="1" applyAlignment="1"/>
    <xf numFmtId="3" fontId="24" fillId="0" borderId="0" xfId="2" applyNumberFormat="1" applyFont="1" applyFill="1" applyBorder="1" applyAlignment="1"/>
    <xf numFmtId="3" fontId="24" fillId="0" borderId="38" xfId="2" applyNumberFormat="1" applyFont="1" applyFill="1" applyBorder="1" applyAlignment="1"/>
    <xf numFmtId="3" fontId="24" fillId="0" borderId="9" xfId="2" applyNumberFormat="1" applyFont="1" applyFill="1" applyBorder="1" applyAlignment="1"/>
    <xf numFmtId="0" fontId="24" fillId="0" borderId="0" xfId="2" applyFont="1" applyFill="1" applyAlignment="1"/>
    <xf numFmtId="0" fontId="10" fillId="0" borderId="50" xfId="2" applyFont="1" applyFill="1" applyBorder="1" applyAlignment="1"/>
    <xf numFmtId="0" fontId="19" fillId="0" borderId="50" xfId="2" applyFont="1" applyFill="1" applyBorder="1" applyAlignment="1"/>
    <xf numFmtId="0" fontId="7" fillId="0" borderId="50" xfId="2" applyFont="1" applyFill="1" applyBorder="1" applyAlignment="1"/>
    <xf numFmtId="3" fontId="22" fillId="0" borderId="50" xfId="2" applyNumberFormat="1" applyFont="1" applyFill="1" applyBorder="1" applyAlignment="1"/>
    <xf numFmtId="0" fontId="7" fillId="2" borderId="1" xfId="2" applyFont="1" applyFill="1" applyBorder="1" applyAlignment="1"/>
    <xf numFmtId="0" fontId="8" fillId="0" borderId="15" xfId="2" applyFont="1" applyFill="1" applyBorder="1" applyAlignment="1"/>
    <xf numFmtId="0" fontId="25" fillId="4" borderId="16" xfId="2" applyFont="1" applyFill="1" applyBorder="1" applyAlignment="1"/>
    <xf numFmtId="0" fontId="20" fillId="4" borderId="1" xfId="2" applyFont="1" applyFill="1" applyBorder="1" applyAlignment="1"/>
    <xf numFmtId="3" fontId="22" fillId="4" borderId="17" xfId="2" applyNumberFormat="1" applyFont="1" applyFill="1" applyBorder="1" applyAlignment="1"/>
    <xf numFmtId="3" fontId="22" fillId="4" borderId="5" xfId="2" applyNumberFormat="1" applyFont="1" applyFill="1" applyBorder="1" applyAlignment="1"/>
    <xf numFmtId="3" fontId="22" fillId="4" borderId="6" xfId="2" applyNumberFormat="1" applyFont="1" applyFill="1" applyBorder="1" applyAlignment="1"/>
    <xf numFmtId="3" fontId="22" fillId="4" borderId="18" xfId="2" applyNumberFormat="1" applyFont="1" applyFill="1" applyBorder="1" applyAlignment="1"/>
    <xf numFmtId="0" fontId="22" fillId="4" borderId="6" xfId="2" applyFont="1" applyFill="1" applyBorder="1" applyAlignment="1"/>
    <xf numFmtId="0" fontId="22" fillId="4" borderId="19" xfId="2" applyFont="1" applyFill="1" applyBorder="1" applyAlignment="1"/>
    <xf numFmtId="3" fontId="22" fillId="4" borderId="1" xfId="2" applyNumberFormat="1" applyFont="1" applyFill="1" applyBorder="1" applyAlignment="1"/>
    <xf numFmtId="0" fontId="9" fillId="4" borderId="16" xfId="2" applyFont="1" applyFill="1" applyBorder="1" applyAlignment="1"/>
    <xf numFmtId="0" fontId="11" fillId="4" borderId="1" xfId="2" applyFont="1" applyFill="1" applyBorder="1" applyAlignment="1"/>
    <xf numFmtId="3" fontId="10" fillId="4" borderId="17" xfId="2" applyNumberFormat="1" applyFont="1" applyFill="1" applyBorder="1" applyAlignment="1"/>
    <xf numFmtId="3" fontId="10" fillId="4" borderId="5" xfId="2" applyNumberFormat="1" applyFont="1" applyFill="1" applyBorder="1" applyAlignment="1"/>
    <xf numFmtId="0" fontId="10" fillId="4" borderId="17" xfId="2" applyFont="1" applyFill="1" applyBorder="1" applyAlignment="1"/>
    <xf numFmtId="0" fontId="10" fillId="4" borderId="5" xfId="2" applyFont="1" applyFill="1" applyBorder="1" applyAlignment="1"/>
    <xf numFmtId="0" fontId="10" fillId="4" borderId="6" xfId="2" applyFont="1" applyFill="1" applyBorder="1" applyAlignment="1"/>
    <xf numFmtId="3" fontId="10" fillId="4" borderId="18" xfId="2" applyNumberFormat="1" applyFont="1" applyFill="1" applyBorder="1" applyAlignment="1"/>
    <xf numFmtId="0" fontId="10" fillId="4" borderId="22" xfId="2" applyFont="1" applyFill="1" applyBorder="1" applyAlignment="1"/>
    <xf numFmtId="3" fontId="10" fillId="4" borderId="16" xfId="2" applyNumberFormat="1" applyFont="1" applyFill="1" applyBorder="1" applyAlignment="1"/>
    <xf numFmtId="3" fontId="12" fillId="0" borderId="9" xfId="2" applyNumberFormat="1" applyFont="1" applyFill="1" applyBorder="1" applyAlignment="1">
      <alignment horizontal="right"/>
    </xf>
    <xf numFmtId="3" fontId="10" fillId="4" borderId="23" xfId="2" applyNumberFormat="1" applyFont="1" applyFill="1" applyBorder="1" applyAlignment="1"/>
    <xf numFmtId="3" fontId="10" fillId="4" borderId="1" xfId="2" applyNumberFormat="1" applyFont="1" applyFill="1" applyBorder="1" applyAlignment="1"/>
    <xf numFmtId="0" fontId="10" fillId="4" borderId="1" xfId="2" applyFont="1" applyFill="1" applyBorder="1" applyAlignment="1"/>
    <xf numFmtId="0" fontId="10" fillId="4" borderId="4" xfId="2" applyFont="1" applyFill="1" applyBorder="1" applyAlignment="1"/>
    <xf numFmtId="3" fontId="10" fillId="4" borderId="4" xfId="2" applyNumberFormat="1" applyFont="1" applyFill="1" applyBorder="1" applyAlignment="1"/>
    <xf numFmtId="0" fontId="10" fillId="4" borderId="24" xfId="2" applyFont="1" applyFill="1" applyBorder="1" applyAlignment="1"/>
    <xf numFmtId="0" fontId="10" fillId="4" borderId="16" xfId="2" applyFont="1" applyFill="1" applyBorder="1" applyAlignment="1"/>
    <xf numFmtId="3" fontId="10" fillId="5" borderId="51" xfId="2" applyNumberFormat="1" applyFont="1" applyFill="1" applyBorder="1" applyAlignment="1"/>
    <xf numFmtId="0" fontId="10" fillId="5" borderId="51" xfId="2" applyFont="1" applyFill="1" applyBorder="1" applyAlignment="1"/>
    <xf numFmtId="0" fontId="10" fillId="5" borderId="39" xfId="2" applyFont="1" applyFill="1" applyBorder="1" applyAlignment="1"/>
    <xf numFmtId="3" fontId="22" fillId="5" borderId="40" xfId="2" applyNumberFormat="1" applyFont="1" applyFill="1" applyBorder="1" applyAlignment="1"/>
    <xf numFmtId="3" fontId="10" fillId="5" borderId="40" xfId="2" applyNumberFormat="1" applyFont="1" applyFill="1" applyBorder="1" applyAlignment="1"/>
    <xf numFmtId="0" fontId="10" fillId="4" borderId="23" xfId="2" applyFont="1" applyFill="1" applyBorder="1" applyAlignment="1"/>
    <xf numFmtId="0" fontId="11" fillId="0" borderId="46" xfId="2" applyFont="1" applyFill="1" applyBorder="1" applyAlignment="1"/>
    <xf numFmtId="3" fontId="12" fillId="0" borderId="47" xfId="2" applyNumberFormat="1" applyFont="1" applyFill="1" applyBorder="1" applyAlignment="1"/>
    <xf numFmtId="0" fontId="12" fillId="0" borderId="47" xfId="2" applyFont="1" applyFill="1" applyBorder="1" applyAlignment="1"/>
    <xf numFmtId="0" fontId="12" fillId="0" borderId="37" xfId="2" applyFont="1" applyFill="1" applyBorder="1" applyAlignment="1"/>
    <xf numFmtId="0" fontId="11" fillId="0" borderId="53" xfId="2" applyFont="1" applyFill="1" applyBorder="1" applyAlignment="1"/>
    <xf numFmtId="0" fontId="11" fillId="0" borderId="54" xfId="2" applyFont="1" applyFill="1" applyBorder="1" applyAlignment="1"/>
    <xf numFmtId="3" fontId="12" fillId="0" borderId="52" xfId="2" applyNumberFormat="1" applyFont="1" applyFill="1" applyBorder="1" applyAlignment="1"/>
    <xf numFmtId="0" fontId="12" fillId="0" borderId="52" xfId="2" applyFont="1" applyFill="1" applyBorder="1" applyAlignment="1"/>
    <xf numFmtId="0" fontId="12" fillId="0" borderId="53" xfId="2" applyFont="1" applyFill="1" applyBorder="1" applyAlignment="1"/>
    <xf numFmtId="3" fontId="24" fillId="0" borderId="55" xfId="2" applyNumberFormat="1" applyFont="1" applyFill="1" applyBorder="1" applyAlignment="1"/>
    <xf numFmtId="0" fontId="12" fillId="0" borderId="57" xfId="2" applyFont="1" applyFill="1" applyBorder="1" applyAlignment="1"/>
    <xf numFmtId="0" fontId="12" fillId="0" borderId="56" xfId="2" applyFont="1" applyFill="1" applyBorder="1" applyAlignment="1"/>
    <xf numFmtId="3" fontId="24" fillId="0" borderId="58" xfId="2" applyNumberFormat="1" applyFont="1" applyFill="1" applyBorder="1" applyAlignment="1"/>
    <xf numFmtId="3" fontId="24" fillId="0" borderId="37" xfId="2" applyNumberFormat="1" applyFont="1" applyFill="1" applyBorder="1" applyAlignment="1"/>
    <xf numFmtId="0" fontId="11" fillId="0" borderId="60" xfId="2" applyFont="1" applyFill="1" applyBorder="1" applyAlignment="1"/>
    <xf numFmtId="0" fontId="11" fillId="0" borderId="61" xfId="2" applyFont="1" applyFill="1" applyBorder="1" applyAlignment="1"/>
    <xf numFmtId="3" fontId="12" fillId="0" borderId="59" xfId="2" applyNumberFormat="1" applyFont="1" applyFill="1" applyBorder="1" applyAlignment="1"/>
    <xf numFmtId="0" fontId="12" fillId="0" borderId="59" xfId="2" applyFont="1" applyFill="1" applyBorder="1" applyAlignment="1"/>
    <xf numFmtId="0" fontId="12" fillId="0" borderId="60" xfId="2" applyFont="1" applyFill="1" applyBorder="1" applyAlignment="1"/>
    <xf numFmtId="3" fontId="12" fillId="0" borderId="60" xfId="2" applyNumberFormat="1" applyFont="1" applyFill="1" applyBorder="1" applyAlignment="1"/>
    <xf numFmtId="0" fontId="11" fillId="0" borderId="63" xfId="2" applyFont="1" applyFill="1" applyBorder="1" applyAlignment="1"/>
    <xf numFmtId="0" fontId="11" fillId="0" borderId="64" xfId="2" applyFont="1" applyFill="1" applyBorder="1" applyAlignment="1"/>
    <xf numFmtId="3" fontId="12" fillId="0" borderId="62" xfId="2" applyNumberFormat="1" applyFont="1" applyFill="1" applyBorder="1" applyAlignment="1"/>
    <xf numFmtId="0" fontId="12" fillId="0" borderId="62" xfId="2" applyFont="1" applyFill="1" applyBorder="1" applyAlignment="1"/>
    <xf numFmtId="3" fontId="12" fillId="0" borderId="63" xfId="2" applyNumberFormat="1" applyFont="1" applyFill="1" applyBorder="1" applyAlignment="1"/>
    <xf numFmtId="3" fontId="12" fillId="0" borderId="47" xfId="2" applyNumberFormat="1" applyFont="1" applyFill="1" applyBorder="1" applyAlignment="1">
      <alignment horizontal="right"/>
    </xf>
    <xf numFmtId="0" fontId="12" fillId="0" borderId="63" xfId="2" applyFont="1" applyFill="1" applyBorder="1" applyAlignment="1"/>
    <xf numFmtId="3" fontId="10" fillId="4" borderId="41" xfId="2" applyNumberFormat="1" applyFont="1" applyFill="1" applyBorder="1" applyAlignment="1"/>
    <xf numFmtId="3" fontId="10" fillId="4" borderId="40" xfId="2" applyNumberFormat="1" applyFont="1" applyFill="1" applyBorder="1" applyAlignment="1"/>
    <xf numFmtId="0" fontId="10" fillId="4" borderId="41" xfId="2" applyFont="1" applyFill="1" applyBorder="1" applyAlignment="1"/>
    <xf numFmtId="0" fontId="10" fillId="4" borderId="42" xfId="2" applyFont="1" applyFill="1" applyBorder="1" applyAlignment="1"/>
    <xf numFmtId="3" fontId="10" fillId="4" borderId="39" xfId="2" applyNumberFormat="1" applyFont="1" applyFill="1" applyBorder="1" applyAlignment="1"/>
    <xf numFmtId="0" fontId="10" fillId="4" borderId="44" xfId="2" applyFont="1" applyFill="1" applyBorder="1" applyAlignment="1"/>
    <xf numFmtId="0" fontId="10" fillId="4" borderId="39" xfId="2" applyFont="1" applyFill="1" applyBorder="1" applyAlignment="1"/>
    <xf numFmtId="3" fontId="22" fillId="4" borderId="40" xfId="2" applyNumberFormat="1" applyFont="1" applyFill="1" applyBorder="1" applyAlignment="1"/>
    <xf numFmtId="0" fontId="9" fillId="4" borderId="39" xfId="2" applyFont="1" applyFill="1" applyBorder="1" applyAlignment="1"/>
    <xf numFmtId="0" fontId="11" fillId="4" borderId="40" xfId="2" applyFont="1" applyFill="1" applyBorder="1" applyAlignment="1"/>
    <xf numFmtId="0" fontId="10" fillId="4" borderId="43" xfId="2" applyFont="1" applyFill="1" applyBorder="1" applyAlignment="1"/>
    <xf numFmtId="3" fontId="12" fillId="0" borderId="65" xfId="2" applyNumberFormat="1" applyFont="1" applyFill="1" applyBorder="1" applyAlignment="1"/>
    <xf numFmtId="0" fontId="12" fillId="0" borderId="65" xfId="2" applyFont="1" applyFill="1" applyBorder="1" applyAlignment="1"/>
    <xf numFmtId="0" fontId="12" fillId="0" borderId="66" xfId="2" applyFont="1" applyFill="1" applyBorder="1" applyAlignment="1"/>
    <xf numFmtId="3" fontId="12" fillId="0" borderId="66" xfId="2" applyNumberFormat="1" applyFont="1" applyFill="1" applyBorder="1" applyAlignment="1"/>
    <xf numFmtId="0" fontId="9" fillId="4" borderId="27" xfId="2" applyFont="1" applyFill="1" applyBorder="1" applyAlignment="1"/>
    <xf numFmtId="0" fontId="11" fillId="0" borderId="68" xfId="2" applyFont="1" applyFill="1" applyBorder="1" applyAlignment="1"/>
    <xf numFmtId="0" fontId="11" fillId="0" borderId="69" xfId="2" applyFont="1" applyFill="1" applyBorder="1" applyAlignment="1"/>
    <xf numFmtId="3" fontId="12" fillId="0" borderId="67" xfId="2" applyNumberFormat="1" applyFont="1" applyFill="1" applyBorder="1" applyAlignment="1"/>
    <xf numFmtId="0" fontId="12" fillId="0" borderId="67" xfId="2" applyFont="1" applyFill="1" applyBorder="1" applyAlignment="1"/>
    <xf numFmtId="0" fontId="12" fillId="0" borderId="68" xfId="2" applyFont="1" applyFill="1" applyBorder="1" applyAlignment="1"/>
    <xf numFmtId="0" fontId="8" fillId="0" borderId="66" xfId="2" applyFont="1" applyFill="1" applyBorder="1" applyAlignment="1"/>
    <xf numFmtId="0" fontId="8" fillId="0" borderId="70" xfId="2" applyFont="1" applyFill="1" applyBorder="1" applyAlignment="1"/>
    <xf numFmtId="0" fontId="8" fillId="0" borderId="63" xfId="2" applyFont="1" applyFill="1" applyBorder="1" applyAlignment="1"/>
    <xf numFmtId="3" fontId="12" fillId="0" borderId="37" xfId="2" applyNumberFormat="1" applyFont="1" applyFill="1" applyBorder="1" applyAlignment="1"/>
    <xf numFmtId="3" fontId="27" fillId="0" borderId="14" xfId="2" applyNumberFormat="1" applyFont="1" applyFill="1" applyBorder="1" applyAlignment="1"/>
    <xf numFmtId="0" fontId="27" fillId="0" borderId="14" xfId="2" applyFont="1" applyFill="1" applyBorder="1" applyAlignment="1"/>
    <xf numFmtId="0" fontId="27" fillId="0" borderId="12" xfId="2" applyFont="1" applyFill="1" applyBorder="1" applyAlignment="1"/>
    <xf numFmtId="3" fontId="27" fillId="0" borderId="12" xfId="2" applyNumberFormat="1" applyFont="1" applyFill="1" applyBorder="1" applyAlignment="1"/>
    <xf numFmtId="0" fontId="27" fillId="0" borderId="0" xfId="2" applyFont="1" applyFill="1" applyAlignment="1"/>
    <xf numFmtId="3" fontId="10" fillId="4" borderId="22" xfId="2" applyNumberFormat="1" applyFont="1" applyFill="1" applyBorder="1" applyAlignment="1"/>
    <xf numFmtId="3" fontId="27" fillId="0" borderId="11" xfId="2" applyNumberFormat="1" applyFont="1" applyFill="1" applyBorder="1" applyAlignment="1"/>
    <xf numFmtId="0" fontId="27" fillId="0" borderId="11" xfId="2" applyFont="1" applyFill="1" applyBorder="1" applyAlignment="1"/>
    <xf numFmtId="0" fontId="27" fillId="0" borderId="9" xfId="2" applyFont="1" applyFill="1" applyBorder="1" applyAlignment="1"/>
    <xf numFmtId="3" fontId="27" fillId="0" borderId="0" xfId="2" applyNumberFormat="1" applyFont="1" applyFill="1" applyAlignment="1"/>
    <xf numFmtId="0" fontId="12" fillId="0" borderId="71" xfId="2" applyFont="1" applyFill="1" applyBorder="1" applyAlignment="1"/>
    <xf numFmtId="3" fontId="10" fillId="4" borderId="24" xfId="2" applyNumberFormat="1" applyFont="1" applyFill="1" applyBorder="1" applyAlignment="1"/>
    <xf numFmtId="0" fontId="12" fillId="0" borderId="72" xfId="2" applyFont="1" applyFill="1" applyBorder="1" applyAlignment="1"/>
    <xf numFmtId="0" fontId="12" fillId="0" borderId="73" xfId="2" applyFont="1" applyFill="1" applyBorder="1" applyAlignment="1"/>
    <xf numFmtId="3" fontId="12" fillId="0" borderId="72" xfId="2" applyNumberFormat="1" applyFont="1" applyFill="1" applyBorder="1" applyAlignment="1"/>
    <xf numFmtId="0" fontId="16" fillId="0" borderId="63" xfId="2" applyFont="1" applyFill="1" applyBorder="1" applyAlignment="1"/>
    <xf numFmtId="0" fontId="5" fillId="0" borderId="64" xfId="2" applyFont="1" applyFill="1" applyBorder="1" applyAlignment="1"/>
    <xf numFmtId="0" fontId="21" fillId="0" borderId="66" xfId="2" applyFont="1" applyFill="1" applyBorder="1" applyAlignment="1"/>
    <xf numFmtId="0" fontId="20" fillId="0" borderId="70" xfId="2" applyFont="1" applyFill="1" applyBorder="1" applyAlignment="1"/>
    <xf numFmtId="0" fontId="26" fillId="0" borderId="63" xfId="2" applyFont="1" applyFill="1" applyBorder="1" applyAlignment="1"/>
    <xf numFmtId="0" fontId="20" fillId="0" borderId="64" xfId="2" applyFont="1" applyFill="1" applyBorder="1" applyAlignment="1"/>
    <xf numFmtId="0" fontId="20" fillId="0" borderId="63" xfId="2" applyFont="1" applyFill="1" applyBorder="1" applyAlignment="1"/>
    <xf numFmtId="0" fontId="21" fillId="0" borderId="63" xfId="2" applyFont="1" applyFill="1" applyBorder="1" applyAlignment="1"/>
    <xf numFmtId="0" fontId="18" fillId="0" borderId="9" xfId="2" applyFont="1" applyFill="1" applyBorder="1" applyAlignment="1"/>
    <xf numFmtId="0" fontId="18" fillId="0" borderId="63" xfId="2" applyFont="1" applyFill="1" applyBorder="1" applyAlignment="1"/>
    <xf numFmtId="3" fontId="28" fillId="0" borderId="0" xfId="2" applyNumberFormat="1" applyFont="1" applyFill="1" applyAlignment="1"/>
    <xf numFmtId="3" fontId="28" fillId="0" borderId="37" xfId="2" applyNumberFormat="1" applyFont="1" applyFill="1" applyBorder="1" applyAlignment="1"/>
    <xf numFmtId="0" fontId="11" fillId="0" borderId="73" xfId="2" applyFont="1" applyFill="1" applyBorder="1" applyAlignment="1"/>
    <xf numFmtId="0" fontId="5" fillId="0" borderId="74" xfId="2" applyFont="1" applyFill="1" applyBorder="1" applyAlignment="1"/>
    <xf numFmtId="0" fontId="29" fillId="0" borderId="0" xfId="1" applyFont="1"/>
    <xf numFmtId="0" fontId="30" fillId="0" borderId="0" xfId="0" applyFont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85" workbookViewId="0">
      <selection activeCell="C99" sqref="C99"/>
    </sheetView>
  </sheetViews>
  <sheetFormatPr defaultRowHeight="15" x14ac:dyDescent="0.25"/>
  <cols>
    <col min="14" max="14" width="10.140625" bestFit="1" customWidth="1"/>
  </cols>
  <sheetData>
    <row r="1" spans="1:14" x14ac:dyDescent="0.25">
      <c r="A1" s="2"/>
      <c r="B1" s="3"/>
      <c r="C1" s="3"/>
      <c r="D1" s="4"/>
      <c r="E1" s="4"/>
      <c r="F1" s="4"/>
      <c r="G1" s="4"/>
      <c r="H1" s="4"/>
      <c r="I1" s="4"/>
      <c r="J1" s="3"/>
      <c r="K1" s="3"/>
      <c r="L1" s="5"/>
      <c r="M1" s="3"/>
      <c r="N1" s="5" t="s">
        <v>0</v>
      </c>
    </row>
    <row r="2" spans="1:14" x14ac:dyDescent="0.25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7" t="s">
        <v>1</v>
      </c>
    </row>
    <row r="3" spans="1:14" x14ac:dyDescent="0.25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5"/>
      <c r="M3" s="8"/>
      <c r="N3" s="5" t="s">
        <v>2</v>
      </c>
    </row>
    <row r="4" spans="1:14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M4" s="11"/>
      <c r="N4" s="5" t="s">
        <v>77</v>
      </c>
    </row>
    <row r="5" spans="1:14" x14ac:dyDescent="0.25">
      <c r="A5" s="9"/>
      <c r="B5" s="12"/>
      <c r="C5" s="13"/>
      <c r="D5" s="13"/>
      <c r="E5" s="13"/>
      <c r="F5" s="13"/>
      <c r="G5" s="13"/>
      <c r="H5" s="13"/>
      <c r="I5" s="13"/>
      <c r="J5" s="13"/>
      <c r="K5" s="14"/>
      <c r="L5" s="5"/>
      <c r="M5" s="14"/>
      <c r="N5" s="5" t="s">
        <v>78</v>
      </c>
    </row>
    <row r="6" spans="1:14" ht="18.75" x14ac:dyDescent="0.3">
      <c r="A6" s="2"/>
      <c r="B6" s="3"/>
      <c r="C6" s="3"/>
      <c r="D6" s="4"/>
      <c r="E6" s="4"/>
      <c r="F6" s="4"/>
      <c r="G6" s="4"/>
      <c r="H6" s="4"/>
      <c r="I6" s="4"/>
      <c r="J6" s="3"/>
      <c r="K6" s="3"/>
      <c r="L6" s="15"/>
      <c r="M6" s="3"/>
      <c r="N6" s="3"/>
    </row>
    <row r="7" spans="1:14" ht="18.75" x14ac:dyDescent="0.3">
      <c r="A7" s="2"/>
      <c r="B7" s="3"/>
      <c r="C7" s="3"/>
      <c r="D7" s="4" t="s">
        <v>79</v>
      </c>
      <c r="E7" s="4"/>
      <c r="F7" s="4"/>
      <c r="G7" s="4"/>
      <c r="H7" s="4"/>
      <c r="I7" s="4"/>
      <c r="J7" s="3"/>
      <c r="K7" s="3"/>
      <c r="L7" s="15"/>
      <c r="M7" s="3"/>
      <c r="N7" s="3"/>
    </row>
    <row r="8" spans="1:14" ht="15.75" thickBot="1" x14ac:dyDescent="0.3">
      <c r="A8" s="16"/>
      <c r="B8" s="3"/>
      <c r="C8" s="17">
        <v>1100</v>
      </c>
      <c r="D8" s="17">
        <v>1210</v>
      </c>
      <c r="E8" s="17">
        <v>2100</v>
      </c>
      <c r="F8" s="17">
        <v>2200</v>
      </c>
      <c r="G8" s="17">
        <v>2300</v>
      </c>
      <c r="H8" s="17">
        <v>2400</v>
      </c>
      <c r="I8" s="18">
        <v>4000</v>
      </c>
      <c r="J8" s="17">
        <v>5000</v>
      </c>
      <c r="K8" s="17">
        <v>6000</v>
      </c>
      <c r="L8" s="17">
        <v>7000</v>
      </c>
      <c r="M8" s="6"/>
      <c r="N8" s="3"/>
    </row>
    <row r="9" spans="1:14" ht="15.75" thickBot="1" x14ac:dyDescent="0.3">
      <c r="A9" s="19" t="s">
        <v>3</v>
      </c>
      <c r="B9" s="20"/>
      <c r="C9" s="21"/>
      <c r="D9" s="21"/>
      <c r="E9" s="22"/>
      <c r="F9" s="22"/>
      <c r="G9" s="22"/>
      <c r="H9" s="22"/>
      <c r="I9" s="22"/>
      <c r="J9" s="22"/>
      <c r="K9" s="22"/>
      <c r="L9" s="23"/>
      <c r="M9" s="8"/>
      <c r="N9" s="4"/>
    </row>
    <row r="10" spans="1:14" x14ac:dyDescent="0.25">
      <c r="A10" s="143" t="s">
        <v>4</v>
      </c>
      <c r="B10" s="144"/>
      <c r="C10" s="145">
        <v>259632</v>
      </c>
      <c r="D10" s="145">
        <v>61247</v>
      </c>
      <c r="E10" s="145">
        <v>4694</v>
      </c>
      <c r="F10" s="145">
        <v>310461</v>
      </c>
      <c r="G10" s="145">
        <v>63894</v>
      </c>
      <c r="H10" s="145">
        <v>747</v>
      </c>
      <c r="I10" s="148">
        <v>0</v>
      </c>
      <c r="J10" s="148">
        <v>131616</v>
      </c>
      <c r="K10" s="146">
        <v>0</v>
      </c>
      <c r="L10" s="146">
        <v>0</v>
      </c>
      <c r="M10" s="85">
        <f>SUM(C10:L10)</f>
        <v>832291</v>
      </c>
      <c r="N10" s="3"/>
    </row>
    <row r="11" spans="1:14" x14ac:dyDescent="0.25">
      <c r="A11" s="196" t="s">
        <v>6</v>
      </c>
      <c r="B11" s="197"/>
      <c r="C11" s="151">
        <v>0</v>
      </c>
      <c r="D11" s="151">
        <v>0</v>
      </c>
      <c r="E11" s="152">
        <v>0</v>
      </c>
      <c r="F11" s="151">
        <v>6676</v>
      </c>
      <c r="G11" s="151">
        <v>0</v>
      </c>
      <c r="H11" s="152">
        <v>0</v>
      </c>
      <c r="I11" s="153">
        <v>54719</v>
      </c>
      <c r="J11" s="153">
        <v>0</v>
      </c>
      <c r="K11" s="152">
        <v>0</v>
      </c>
      <c r="L11" s="152">
        <v>0</v>
      </c>
      <c r="M11" s="85">
        <f>SUM(C11:L11)</f>
        <v>61395</v>
      </c>
      <c r="N11" s="3"/>
    </row>
    <row r="12" spans="1:14" x14ac:dyDescent="0.25">
      <c r="A12" s="149" t="s">
        <v>7</v>
      </c>
      <c r="B12" s="197"/>
      <c r="C12" s="151">
        <v>40845</v>
      </c>
      <c r="D12" s="151">
        <v>9635</v>
      </c>
      <c r="E12" s="152">
        <v>99</v>
      </c>
      <c r="F12" s="151">
        <v>17595</v>
      </c>
      <c r="G12" s="151">
        <v>15369</v>
      </c>
      <c r="H12" s="152">
        <v>213</v>
      </c>
      <c r="I12" s="153">
        <v>2063</v>
      </c>
      <c r="J12" s="153">
        <v>0</v>
      </c>
      <c r="K12" s="152">
        <v>0</v>
      </c>
      <c r="L12" s="152">
        <v>0</v>
      </c>
      <c r="M12" s="85">
        <f>SUM(C12:L12)</f>
        <v>85819</v>
      </c>
      <c r="N12" s="3"/>
    </row>
    <row r="13" spans="1:14" x14ac:dyDescent="0.25">
      <c r="A13" s="149" t="s">
        <v>8</v>
      </c>
      <c r="B13" s="150"/>
      <c r="C13" s="151">
        <v>56889</v>
      </c>
      <c r="D13" s="151">
        <v>13420</v>
      </c>
      <c r="E13" s="152">
        <v>185</v>
      </c>
      <c r="F13" s="151">
        <v>17869</v>
      </c>
      <c r="G13" s="151">
        <v>48291</v>
      </c>
      <c r="H13" s="152">
        <v>0</v>
      </c>
      <c r="I13" s="155">
        <v>0</v>
      </c>
      <c r="J13" s="153">
        <v>0</v>
      </c>
      <c r="K13" s="152">
        <v>0</v>
      </c>
      <c r="L13" s="152">
        <v>0</v>
      </c>
      <c r="M13" s="85">
        <f>SUM(C13:L13)</f>
        <v>136654</v>
      </c>
      <c r="N13" s="3"/>
    </row>
    <row r="14" spans="1:14" ht="15.75" thickBot="1" x14ac:dyDescent="0.3">
      <c r="A14" s="25" t="s">
        <v>9</v>
      </c>
      <c r="B14" s="30"/>
      <c r="C14" s="31">
        <v>8230</v>
      </c>
      <c r="D14" s="31">
        <v>1941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2">
        <v>0</v>
      </c>
      <c r="K14" s="32">
        <v>0</v>
      </c>
      <c r="L14" s="32">
        <v>0</v>
      </c>
      <c r="M14" s="142">
        <f>SUM(C14:L14)</f>
        <v>10171</v>
      </c>
      <c r="N14" s="3"/>
    </row>
    <row r="15" spans="1:14" ht="16.5" thickTop="1" thickBot="1" x14ac:dyDescent="0.3">
      <c r="A15" s="96" t="s">
        <v>10</v>
      </c>
      <c r="B15" s="97"/>
      <c r="C15" s="98">
        <f t="shared" ref="C15:L15" si="0">SUM(C10:C14)</f>
        <v>365596</v>
      </c>
      <c r="D15" s="99">
        <f t="shared" si="0"/>
        <v>86243</v>
      </c>
      <c r="E15" s="98">
        <f t="shared" si="0"/>
        <v>4978</v>
      </c>
      <c r="F15" s="99">
        <f t="shared" si="0"/>
        <v>352601</v>
      </c>
      <c r="G15" s="98">
        <f t="shared" si="0"/>
        <v>127554</v>
      </c>
      <c r="H15" s="99">
        <f t="shared" si="0"/>
        <v>960</v>
      </c>
      <c r="I15" s="100">
        <f t="shared" si="0"/>
        <v>56782</v>
      </c>
      <c r="J15" s="101">
        <f t="shared" si="0"/>
        <v>131616</v>
      </c>
      <c r="K15" s="102">
        <f t="shared" si="0"/>
        <v>0</v>
      </c>
      <c r="L15" s="103">
        <f t="shared" si="0"/>
        <v>0</v>
      </c>
      <c r="M15" s="104"/>
      <c r="N15" s="104">
        <f>SUM(C15:M15)</f>
        <v>1126330</v>
      </c>
    </row>
    <row r="16" spans="1:14" ht="15.75" thickBot="1" x14ac:dyDescent="0.3">
      <c r="A16" s="21" t="s">
        <v>11</v>
      </c>
      <c r="B16" s="20"/>
      <c r="C16" s="29"/>
      <c r="D16" s="21"/>
      <c r="E16" s="20"/>
      <c r="F16" s="22"/>
      <c r="G16" s="22"/>
      <c r="H16" s="22"/>
      <c r="I16" s="22"/>
      <c r="J16" s="22"/>
      <c r="K16" s="22"/>
      <c r="L16" s="23"/>
      <c r="M16" s="8"/>
      <c r="N16" s="3"/>
    </row>
    <row r="17" spans="1:14" ht="15.75" thickBot="1" x14ac:dyDescent="0.3">
      <c r="A17" s="33" t="s">
        <v>67</v>
      </c>
      <c r="B17" s="30"/>
      <c r="C17" s="31">
        <v>16408</v>
      </c>
      <c r="D17" s="31">
        <v>3871</v>
      </c>
      <c r="E17" s="32">
        <v>142</v>
      </c>
      <c r="F17" s="31">
        <v>4048</v>
      </c>
      <c r="G17" s="31">
        <v>5761</v>
      </c>
      <c r="H17" s="32">
        <v>85</v>
      </c>
      <c r="I17" s="33">
        <v>0</v>
      </c>
      <c r="J17" s="34">
        <v>18497</v>
      </c>
      <c r="K17" s="32">
        <v>0</v>
      </c>
      <c r="L17" s="24">
        <v>0</v>
      </c>
      <c r="M17" s="142">
        <f>SUM(C17:L17)</f>
        <v>48812</v>
      </c>
      <c r="N17" s="3"/>
    </row>
    <row r="18" spans="1:14" ht="16.5" thickTop="1" thickBot="1" x14ac:dyDescent="0.3">
      <c r="A18" s="105" t="s">
        <v>10</v>
      </c>
      <c r="B18" s="106"/>
      <c r="C18" s="107">
        <f t="shared" ref="C18:L18" si="1">SUM(C17)</f>
        <v>16408</v>
      </c>
      <c r="D18" s="108">
        <f t="shared" si="1"/>
        <v>3871</v>
      </c>
      <c r="E18" s="109">
        <f t="shared" si="1"/>
        <v>142</v>
      </c>
      <c r="F18" s="108">
        <f t="shared" si="1"/>
        <v>4048</v>
      </c>
      <c r="G18" s="107">
        <f t="shared" si="1"/>
        <v>5761</v>
      </c>
      <c r="H18" s="110">
        <f t="shared" si="1"/>
        <v>85</v>
      </c>
      <c r="I18" s="111">
        <f t="shared" si="1"/>
        <v>0</v>
      </c>
      <c r="J18" s="112">
        <f t="shared" si="1"/>
        <v>18497</v>
      </c>
      <c r="K18" s="111">
        <f t="shared" si="1"/>
        <v>0</v>
      </c>
      <c r="L18" s="113">
        <f t="shared" si="1"/>
        <v>0</v>
      </c>
      <c r="M18" s="114"/>
      <c r="N18" s="104">
        <f>SUM(C18:M18)</f>
        <v>48812</v>
      </c>
    </row>
    <row r="19" spans="1:14" ht="15.75" thickBot="1" x14ac:dyDescent="0.3">
      <c r="A19" s="39" t="s">
        <v>12</v>
      </c>
      <c r="B19" s="20"/>
      <c r="C19" s="40"/>
      <c r="D19" s="22"/>
      <c r="E19" s="22"/>
      <c r="F19" s="22"/>
      <c r="G19" s="22"/>
      <c r="H19" s="22"/>
      <c r="I19" s="22"/>
      <c r="J19" s="22"/>
      <c r="K19" s="22"/>
      <c r="L19" s="81"/>
      <c r="M19" s="8"/>
      <c r="N19" s="41"/>
    </row>
    <row r="20" spans="1:14" ht="15.75" thickBot="1" x14ac:dyDescent="0.3">
      <c r="A20" s="25" t="s">
        <v>13</v>
      </c>
      <c r="B20" s="30"/>
      <c r="C20" s="31">
        <v>10473</v>
      </c>
      <c r="D20" s="31">
        <v>2471</v>
      </c>
      <c r="E20" s="32">
        <v>0</v>
      </c>
      <c r="F20" s="31">
        <v>2582</v>
      </c>
      <c r="G20" s="31">
        <v>298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142">
        <f>SUM(C20:L20)</f>
        <v>15824</v>
      </c>
      <c r="N20" s="42"/>
    </row>
    <row r="21" spans="1:14" ht="16.5" thickTop="1" thickBot="1" x14ac:dyDescent="0.3">
      <c r="A21" s="105" t="s">
        <v>10</v>
      </c>
      <c r="B21" s="106"/>
      <c r="C21" s="123">
        <f t="shared" ref="C21:L21" si="2">SUM(C20)</f>
        <v>10473</v>
      </c>
      <c r="D21" s="123">
        <f t="shared" si="2"/>
        <v>2471</v>
      </c>
      <c r="E21" s="124">
        <f t="shared" si="2"/>
        <v>0</v>
      </c>
      <c r="F21" s="123">
        <f t="shared" si="2"/>
        <v>2582</v>
      </c>
      <c r="G21" s="123">
        <f t="shared" si="2"/>
        <v>298</v>
      </c>
      <c r="H21" s="124">
        <f t="shared" si="2"/>
        <v>0</v>
      </c>
      <c r="I21" s="125">
        <f t="shared" si="2"/>
        <v>0</v>
      </c>
      <c r="J21" s="125">
        <f t="shared" si="2"/>
        <v>0</v>
      </c>
      <c r="K21" s="124">
        <f t="shared" si="2"/>
        <v>0</v>
      </c>
      <c r="L21" s="124">
        <f t="shared" si="2"/>
        <v>0</v>
      </c>
      <c r="M21" s="126"/>
      <c r="N21" s="127">
        <f>SUM(C21:M21)</f>
        <v>15824</v>
      </c>
    </row>
    <row r="22" spans="1:14" x14ac:dyDescent="0.25">
      <c r="A22" s="198" t="s">
        <v>14</v>
      </c>
      <c r="B22" s="199"/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9">
        <v>0</v>
      </c>
      <c r="J22" s="170">
        <v>498364</v>
      </c>
      <c r="K22" s="168">
        <v>0</v>
      </c>
      <c r="L22" s="168">
        <v>0</v>
      </c>
      <c r="M22" s="85">
        <f t="shared" ref="M22:M28" si="3">SUM(C22:L22)</f>
        <v>498364</v>
      </c>
      <c r="N22" s="3"/>
    </row>
    <row r="23" spans="1:14" x14ac:dyDescent="0.25">
      <c r="A23" s="200" t="s">
        <v>69</v>
      </c>
      <c r="B23" s="201"/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5">
        <v>0</v>
      </c>
      <c r="J23" s="153">
        <v>285533</v>
      </c>
      <c r="K23" s="152">
        <v>0</v>
      </c>
      <c r="L23" s="152">
        <v>0</v>
      </c>
      <c r="M23" s="85">
        <f t="shared" si="3"/>
        <v>285533</v>
      </c>
      <c r="N23" s="3"/>
    </row>
    <row r="24" spans="1:14" x14ac:dyDescent="0.25">
      <c r="A24" s="202" t="s">
        <v>15</v>
      </c>
      <c r="B24" s="201"/>
      <c r="C24" s="152">
        <v>0</v>
      </c>
      <c r="D24" s="152">
        <v>0</v>
      </c>
      <c r="E24" s="152">
        <v>0</v>
      </c>
      <c r="F24" s="151">
        <v>1500</v>
      </c>
      <c r="G24" s="152">
        <v>0</v>
      </c>
      <c r="H24" s="152">
        <v>0</v>
      </c>
      <c r="I24" s="155">
        <v>0</v>
      </c>
      <c r="J24" s="153">
        <v>2675</v>
      </c>
      <c r="K24" s="152">
        <v>0</v>
      </c>
      <c r="L24" s="152">
        <v>0</v>
      </c>
      <c r="M24" s="85">
        <f t="shared" si="3"/>
        <v>4175</v>
      </c>
      <c r="N24" s="3"/>
    </row>
    <row r="25" spans="1:14" x14ac:dyDescent="0.25">
      <c r="A25" s="202" t="s">
        <v>16</v>
      </c>
      <c r="B25" s="201"/>
      <c r="C25" s="152">
        <v>0</v>
      </c>
      <c r="D25" s="152">
        <v>0</v>
      </c>
      <c r="E25" s="152">
        <v>628</v>
      </c>
      <c r="F25" s="151">
        <v>2395</v>
      </c>
      <c r="G25" s="152">
        <v>64</v>
      </c>
      <c r="H25" s="152">
        <v>0</v>
      </c>
      <c r="I25" s="155">
        <v>0</v>
      </c>
      <c r="J25" s="153">
        <v>0</v>
      </c>
      <c r="K25" s="152">
        <v>0</v>
      </c>
      <c r="L25" s="152">
        <v>0</v>
      </c>
      <c r="M25" s="85">
        <f t="shared" si="3"/>
        <v>3087</v>
      </c>
      <c r="N25" s="3"/>
    </row>
    <row r="26" spans="1:14" x14ac:dyDescent="0.25">
      <c r="A26" s="202" t="s">
        <v>68</v>
      </c>
      <c r="B26" s="201"/>
      <c r="C26" s="151">
        <v>5577</v>
      </c>
      <c r="D26" s="151">
        <v>1316</v>
      </c>
      <c r="E26" s="152">
        <v>550</v>
      </c>
      <c r="F26" s="151">
        <v>3640</v>
      </c>
      <c r="G26" s="151">
        <v>2163</v>
      </c>
      <c r="H26" s="152">
        <v>0</v>
      </c>
      <c r="I26" s="155">
        <v>0</v>
      </c>
      <c r="J26" s="153">
        <v>51288</v>
      </c>
      <c r="K26" s="152">
        <v>0</v>
      </c>
      <c r="L26" s="152">
        <v>0</v>
      </c>
      <c r="M26" s="85">
        <f t="shared" si="3"/>
        <v>64534</v>
      </c>
      <c r="N26" s="3"/>
    </row>
    <row r="27" spans="1:14" x14ac:dyDescent="0.25">
      <c r="A27" s="203" t="s">
        <v>17</v>
      </c>
      <c r="B27" s="201"/>
      <c r="C27" s="151">
        <v>1665</v>
      </c>
      <c r="D27" s="152">
        <v>393</v>
      </c>
      <c r="E27" s="152">
        <v>0</v>
      </c>
      <c r="F27" s="151">
        <v>2591</v>
      </c>
      <c r="G27" s="152">
        <v>0</v>
      </c>
      <c r="H27" s="152">
        <v>0</v>
      </c>
      <c r="I27" s="155">
        <v>0</v>
      </c>
      <c r="J27" s="153">
        <v>0</v>
      </c>
      <c r="K27" s="151">
        <v>561735</v>
      </c>
      <c r="L27" s="152"/>
      <c r="M27" s="85">
        <f t="shared" si="3"/>
        <v>566384</v>
      </c>
      <c r="N27" s="3"/>
    </row>
    <row r="28" spans="1:14" ht="15.75" thickBot="1" x14ac:dyDescent="0.3">
      <c r="A28" s="61" t="s">
        <v>18</v>
      </c>
      <c r="B28" s="30"/>
      <c r="C28" s="32">
        <v>0</v>
      </c>
      <c r="D28" s="32">
        <v>0</v>
      </c>
      <c r="E28" s="31">
        <v>0</v>
      </c>
      <c r="F28" s="32">
        <v>0</v>
      </c>
      <c r="G28" s="31">
        <v>0</v>
      </c>
      <c r="H28" s="32">
        <v>0</v>
      </c>
      <c r="I28" s="33">
        <v>0</v>
      </c>
      <c r="J28" s="115">
        <v>2239336</v>
      </c>
      <c r="K28" s="32">
        <v>0</v>
      </c>
      <c r="L28" s="32">
        <v>0</v>
      </c>
      <c r="M28" s="142">
        <f t="shared" si="3"/>
        <v>2239336</v>
      </c>
      <c r="N28" s="3"/>
    </row>
    <row r="29" spans="1:14" ht="16.5" thickTop="1" thickBot="1" x14ac:dyDescent="0.3">
      <c r="A29" s="105" t="s">
        <v>10</v>
      </c>
      <c r="B29" s="106"/>
      <c r="C29" s="116">
        <f t="shared" ref="C29:L29" si="4">SUM(C22:C28)</f>
        <v>7242</v>
      </c>
      <c r="D29" s="117">
        <f t="shared" si="4"/>
        <v>1709</v>
      </c>
      <c r="E29" s="116">
        <f t="shared" si="4"/>
        <v>1178</v>
      </c>
      <c r="F29" s="117">
        <f t="shared" si="4"/>
        <v>10126</v>
      </c>
      <c r="G29" s="116">
        <f t="shared" si="4"/>
        <v>2227</v>
      </c>
      <c r="H29" s="118">
        <f t="shared" si="4"/>
        <v>0</v>
      </c>
      <c r="I29" s="119">
        <f t="shared" si="4"/>
        <v>0</v>
      </c>
      <c r="J29" s="114">
        <f t="shared" si="4"/>
        <v>3077196</v>
      </c>
      <c r="K29" s="120">
        <f t="shared" si="4"/>
        <v>561735</v>
      </c>
      <c r="L29" s="121">
        <f t="shared" si="4"/>
        <v>0</v>
      </c>
      <c r="M29" s="122"/>
      <c r="N29" s="104">
        <f>SUM(C29:M29)</f>
        <v>3661413</v>
      </c>
    </row>
    <row r="30" spans="1:14" ht="15.75" thickBot="1" x14ac:dyDescent="0.3">
      <c r="A30" s="44" t="s">
        <v>19</v>
      </c>
      <c r="B30" s="45"/>
      <c r="C30" s="19"/>
      <c r="D30" s="19"/>
      <c r="E30" s="19"/>
      <c r="F30" s="19"/>
      <c r="G30" s="46"/>
      <c r="H30" s="46"/>
      <c r="I30" s="46"/>
      <c r="J30" s="82"/>
      <c r="K30" s="22"/>
      <c r="L30" s="23"/>
      <c r="M30" s="8"/>
      <c r="N30" s="3"/>
    </row>
    <row r="31" spans="1:14" x14ac:dyDescent="0.25">
      <c r="A31" s="143" t="s">
        <v>20</v>
      </c>
      <c r="B31" s="144"/>
      <c r="C31" s="145">
        <v>75348</v>
      </c>
      <c r="D31" s="145">
        <v>17775</v>
      </c>
      <c r="E31" s="145">
        <v>0</v>
      </c>
      <c r="F31" s="145">
        <v>45430</v>
      </c>
      <c r="G31" s="145">
        <v>60048</v>
      </c>
      <c r="H31" s="146">
        <v>0</v>
      </c>
      <c r="I31" s="146">
        <v>0</v>
      </c>
      <c r="J31" s="148">
        <v>25754</v>
      </c>
      <c r="K31" s="146">
        <v>0</v>
      </c>
      <c r="L31" s="191">
        <v>0</v>
      </c>
      <c r="M31" s="86">
        <f>SUM(C31:L31)</f>
        <v>224355</v>
      </c>
      <c r="N31" s="3"/>
    </row>
    <row r="32" spans="1:14" x14ac:dyDescent="0.25">
      <c r="A32" s="205" t="s">
        <v>21</v>
      </c>
      <c r="B32" s="150"/>
      <c r="C32" s="151">
        <v>0</v>
      </c>
      <c r="D32" s="151">
        <v>0</v>
      </c>
      <c r="E32" s="152">
        <v>0</v>
      </c>
      <c r="F32" s="151">
        <v>22055</v>
      </c>
      <c r="G32" s="151">
        <v>0</v>
      </c>
      <c r="H32" s="152">
        <v>0</v>
      </c>
      <c r="I32" s="155">
        <v>0</v>
      </c>
      <c r="J32" s="153">
        <v>0</v>
      </c>
      <c r="K32" s="152">
        <v>0</v>
      </c>
      <c r="L32" s="152">
        <v>0</v>
      </c>
      <c r="M32" s="85">
        <f>SUM(C32:L32)</f>
        <v>22055</v>
      </c>
      <c r="N32" s="78"/>
    </row>
    <row r="33" spans="1:17" x14ac:dyDescent="0.25">
      <c r="A33" s="205" t="s">
        <v>22</v>
      </c>
      <c r="B33" s="150"/>
      <c r="C33" s="151">
        <v>0</v>
      </c>
      <c r="D33" s="151">
        <v>0</v>
      </c>
      <c r="E33" s="152">
        <v>0</v>
      </c>
      <c r="F33" s="151">
        <v>427</v>
      </c>
      <c r="G33" s="152">
        <v>0</v>
      </c>
      <c r="H33" s="152">
        <v>0</v>
      </c>
      <c r="I33" s="155">
        <v>0</v>
      </c>
      <c r="J33" s="153">
        <v>0</v>
      </c>
      <c r="K33" s="152">
        <v>0</v>
      </c>
      <c r="L33" s="152">
        <v>0</v>
      </c>
      <c r="M33" s="85">
        <f>SUM(C33:L33)</f>
        <v>427</v>
      </c>
      <c r="N33" s="3"/>
    </row>
    <row r="34" spans="1:17" ht="15.75" thickBot="1" x14ac:dyDescent="0.3">
      <c r="A34" s="204" t="s">
        <v>23</v>
      </c>
      <c r="B34" s="30"/>
      <c r="C34" s="31">
        <v>0</v>
      </c>
      <c r="D34" s="31">
        <v>0</v>
      </c>
      <c r="E34" s="32">
        <v>0</v>
      </c>
      <c r="F34" s="31">
        <v>3557</v>
      </c>
      <c r="G34" s="31">
        <v>0</v>
      </c>
      <c r="H34" s="32">
        <v>0</v>
      </c>
      <c r="I34" s="33">
        <v>0</v>
      </c>
      <c r="J34" s="34">
        <v>0</v>
      </c>
      <c r="K34" s="32">
        <v>0</v>
      </c>
      <c r="L34" s="33">
        <v>0</v>
      </c>
      <c r="M34" s="141">
        <f>SUM(C34:L34)</f>
        <v>3557</v>
      </c>
      <c r="N34" s="3"/>
    </row>
    <row r="35" spans="1:17" ht="16.5" thickTop="1" thickBot="1" x14ac:dyDescent="0.3">
      <c r="A35" s="105" t="s">
        <v>10</v>
      </c>
      <c r="B35" s="106"/>
      <c r="C35" s="116">
        <f t="shared" ref="C35:L35" si="5">SUM(C31:C34)</f>
        <v>75348</v>
      </c>
      <c r="D35" s="117">
        <f t="shared" si="5"/>
        <v>17775</v>
      </c>
      <c r="E35" s="116">
        <f t="shared" si="5"/>
        <v>0</v>
      </c>
      <c r="F35" s="117">
        <f t="shared" si="5"/>
        <v>71469</v>
      </c>
      <c r="G35" s="116">
        <f t="shared" si="5"/>
        <v>60048</v>
      </c>
      <c r="H35" s="118">
        <f t="shared" si="5"/>
        <v>0</v>
      </c>
      <c r="I35" s="119">
        <f t="shared" si="5"/>
        <v>0</v>
      </c>
      <c r="J35" s="114">
        <f t="shared" si="5"/>
        <v>25754</v>
      </c>
      <c r="K35" s="119">
        <f t="shared" si="5"/>
        <v>0</v>
      </c>
      <c r="L35" s="121">
        <f t="shared" si="5"/>
        <v>0</v>
      </c>
      <c r="M35" s="122"/>
      <c r="N35" s="104">
        <f>SUM(C35:M35)</f>
        <v>250394</v>
      </c>
    </row>
    <row r="36" spans="1:17" ht="15.75" thickBot="1" x14ac:dyDescent="0.3">
      <c r="A36" s="44" t="s">
        <v>24</v>
      </c>
      <c r="B36" s="49"/>
      <c r="C36" s="22"/>
      <c r="D36" s="22"/>
      <c r="E36" s="22"/>
      <c r="F36" s="22"/>
      <c r="G36" s="22"/>
      <c r="H36" s="22"/>
      <c r="I36" s="22"/>
      <c r="J36" s="46"/>
      <c r="K36" s="46"/>
      <c r="L36" s="16"/>
      <c r="M36" s="16"/>
      <c r="N36" s="3"/>
    </row>
    <row r="37" spans="1:17" x14ac:dyDescent="0.25">
      <c r="A37" s="50" t="s">
        <v>25</v>
      </c>
      <c r="B37" s="51"/>
      <c r="C37" s="52">
        <v>3024</v>
      </c>
      <c r="D37" s="52">
        <v>714</v>
      </c>
      <c r="E37" s="48">
        <v>0</v>
      </c>
      <c r="F37" s="52">
        <v>826</v>
      </c>
      <c r="G37" s="52">
        <v>600</v>
      </c>
      <c r="H37" s="48">
        <v>0</v>
      </c>
      <c r="I37" s="53">
        <v>0</v>
      </c>
      <c r="J37" s="53">
        <v>0</v>
      </c>
      <c r="K37" s="48">
        <v>0</v>
      </c>
      <c r="L37" s="139">
        <v>0</v>
      </c>
      <c r="M37" s="85">
        <f>SUM(C37:L37)</f>
        <v>5164</v>
      </c>
      <c r="N37" s="3"/>
      <c r="Q37" t="s">
        <v>70</v>
      </c>
    </row>
    <row r="38" spans="1:17" x14ac:dyDescent="0.25">
      <c r="A38" s="133" t="s">
        <v>26</v>
      </c>
      <c r="B38" s="134"/>
      <c r="C38" s="135">
        <v>3024</v>
      </c>
      <c r="D38" s="136">
        <v>714</v>
      </c>
      <c r="E38" s="136">
        <v>171</v>
      </c>
      <c r="F38" s="136">
        <v>240</v>
      </c>
      <c r="G38" s="135">
        <v>3534</v>
      </c>
      <c r="H38" s="136">
        <v>0</v>
      </c>
      <c r="I38" s="137">
        <v>0</v>
      </c>
      <c r="J38" s="137">
        <v>0</v>
      </c>
      <c r="K38" s="137">
        <v>0</v>
      </c>
      <c r="L38" s="140">
        <v>0</v>
      </c>
      <c r="M38" s="86">
        <f>SUM(C38:L38)</f>
        <v>7683</v>
      </c>
      <c r="N38" s="3"/>
    </row>
    <row r="39" spans="1:17" ht="15.75" thickBot="1" x14ac:dyDescent="0.3">
      <c r="A39" s="80" t="s">
        <v>27</v>
      </c>
      <c r="B39" s="129"/>
      <c r="C39" s="130">
        <v>3024</v>
      </c>
      <c r="D39" s="131">
        <v>713</v>
      </c>
      <c r="E39" s="131">
        <v>99</v>
      </c>
      <c r="F39" s="131">
        <v>797</v>
      </c>
      <c r="G39" s="130">
        <v>1962</v>
      </c>
      <c r="H39" s="131">
        <v>71</v>
      </c>
      <c r="I39" s="131">
        <v>0</v>
      </c>
      <c r="J39" s="132">
        <v>825</v>
      </c>
      <c r="K39" s="131">
        <v>0</v>
      </c>
      <c r="L39" s="131">
        <v>0</v>
      </c>
      <c r="M39" s="138">
        <f>SUM(C39:L39)</f>
        <v>7491</v>
      </c>
      <c r="N39" s="3"/>
    </row>
    <row r="40" spans="1:17" ht="16.5" thickTop="1" thickBot="1" x14ac:dyDescent="0.3">
      <c r="A40" s="105" t="s">
        <v>28</v>
      </c>
      <c r="B40" s="106"/>
      <c r="C40" s="116">
        <f t="shared" ref="C40:L40" si="6">SUM(C37:C39)</f>
        <v>9072</v>
      </c>
      <c r="D40" s="117">
        <f t="shared" si="6"/>
        <v>2141</v>
      </c>
      <c r="E40" s="128">
        <f t="shared" si="6"/>
        <v>270</v>
      </c>
      <c r="F40" s="117">
        <f t="shared" si="6"/>
        <v>1863</v>
      </c>
      <c r="G40" s="116">
        <f t="shared" si="6"/>
        <v>6096</v>
      </c>
      <c r="H40" s="118">
        <f t="shared" si="6"/>
        <v>71</v>
      </c>
      <c r="I40" s="119">
        <f t="shared" si="6"/>
        <v>0</v>
      </c>
      <c r="J40" s="122">
        <f t="shared" si="6"/>
        <v>825</v>
      </c>
      <c r="K40" s="109">
        <f t="shared" si="6"/>
        <v>0</v>
      </c>
      <c r="L40" s="121">
        <f t="shared" si="6"/>
        <v>0</v>
      </c>
      <c r="M40" s="122"/>
      <c r="N40" s="104">
        <f>SUM(C40:M40)</f>
        <v>20338</v>
      </c>
    </row>
    <row r="41" spans="1:17" ht="15.75" thickBot="1" x14ac:dyDescent="0.3">
      <c r="A41" s="57" t="s">
        <v>29</v>
      </c>
      <c r="B41" s="46"/>
      <c r="C41" s="46"/>
      <c r="D41" s="46"/>
      <c r="E41" s="46"/>
      <c r="F41" s="46"/>
      <c r="G41" s="46"/>
      <c r="H41" s="46"/>
      <c r="I41" s="46"/>
      <c r="J41" s="46"/>
      <c r="K41" s="22"/>
      <c r="L41" s="58"/>
      <c r="M41" s="3"/>
      <c r="N41" s="3"/>
    </row>
    <row r="42" spans="1:17" x14ac:dyDescent="0.25">
      <c r="A42" s="143" t="s">
        <v>30</v>
      </c>
      <c r="B42" s="144"/>
      <c r="C42" s="145">
        <v>5040</v>
      </c>
      <c r="D42" s="145">
        <v>1189</v>
      </c>
      <c r="E42" s="146">
        <v>71</v>
      </c>
      <c r="F42" s="145">
        <v>2178</v>
      </c>
      <c r="G42" s="145">
        <v>1834</v>
      </c>
      <c r="H42" s="146">
        <v>569</v>
      </c>
      <c r="I42" s="147">
        <v>0</v>
      </c>
      <c r="J42" s="148">
        <v>1195</v>
      </c>
      <c r="K42" s="146">
        <v>0</v>
      </c>
      <c r="L42" s="146">
        <v>0</v>
      </c>
      <c r="M42" s="85">
        <f>SUM(C42:L42)</f>
        <v>12076</v>
      </c>
      <c r="N42" s="42"/>
    </row>
    <row r="43" spans="1:17" x14ac:dyDescent="0.25">
      <c r="A43" s="149" t="s">
        <v>31</v>
      </c>
      <c r="B43" s="150"/>
      <c r="C43" s="151">
        <v>5292</v>
      </c>
      <c r="D43" s="151">
        <v>1248</v>
      </c>
      <c r="E43" s="152">
        <v>43</v>
      </c>
      <c r="F43" s="151">
        <v>5550</v>
      </c>
      <c r="G43" s="151">
        <v>1222</v>
      </c>
      <c r="H43" s="151">
        <v>498</v>
      </c>
      <c r="I43" s="152">
        <v>0</v>
      </c>
      <c r="J43" s="153">
        <v>1437</v>
      </c>
      <c r="K43" s="152">
        <v>0</v>
      </c>
      <c r="L43" s="152">
        <v>0</v>
      </c>
      <c r="M43" s="85">
        <f>SUM(C43:L43)</f>
        <v>15290</v>
      </c>
      <c r="N43" s="3"/>
    </row>
    <row r="44" spans="1:17" x14ac:dyDescent="0.25">
      <c r="A44" s="149" t="s">
        <v>32</v>
      </c>
      <c r="B44" s="150"/>
      <c r="C44" s="151">
        <v>5040</v>
      </c>
      <c r="D44" s="151">
        <v>1189</v>
      </c>
      <c r="E44" s="152">
        <v>85</v>
      </c>
      <c r="F44" s="151">
        <v>3410</v>
      </c>
      <c r="G44" s="151">
        <v>2589</v>
      </c>
      <c r="H44" s="151">
        <v>640</v>
      </c>
      <c r="I44" s="155">
        <v>0</v>
      </c>
      <c r="J44" s="151">
        <v>1849</v>
      </c>
      <c r="K44" s="152">
        <v>0</v>
      </c>
      <c r="L44" s="152">
        <v>0</v>
      </c>
      <c r="M44" s="85">
        <f>SUM(C44:L44)</f>
        <v>14802</v>
      </c>
      <c r="N44" s="42"/>
    </row>
    <row r="45" spans="1:17" ht="15.75" thickBot="1" x14ac:dyDescent="0.3">
      <c r="A45" s="80" t="s">
        <v>33</v>
      </c>
      <c r="B45" s="129"/>
      <c r="C45" s="154">
        <v>40383</v>
      </c>
      <c r="D45" s="130">
        <v>9526</v>
      </c>
      <c r="E45" s="131">
        <v>165</v>
      </c>
      <c r="F45" s="130">
        <v>18454</v>
      </c>
      <c r="G45" s="130">
        <v>5502</v>
      </c>
      <c r="H45" s="130">
        <v>1707</v>
      </c>
      <c r="I45" s="132">
        <v>0</v>
      </c>
      <c r="J45" s="130">
        <v>4980</v>
      </c>
      <c r="K45" s="131">
        <v>0</v>
      </c>
      <c r="L45" s="131">
        <v>0</v>
      </c>
      <c r="M45" s="138">
        <f>SUM(C45:L45)</f>
        <v>80717</v>
      </c>
      <c r="N45" s="42"/>
    </row>
    <row r="46" spans="1:17" ht="16.5" thickTop="1" thickBot="1" x14ac:dyDescent="0.3">
      <c r="A46" s="105" t="s">
        <v>34</v>
      </c>
      <c r="B46" s="106"/>
      <c r="C46" s="156">
        <f t="shared" ref="C46:L46" si="7">SUM(C42:C45)</f>
        <v>55755</v>
      </c>
      <c r="D46" s="157">
        <f t="shared" si="7"/>
        <v>13152</v>
      </c>
      <c r="E46" s="158">
        <f t="shared" si="7"/>
        <v>364</v>
      </c>
      <c r="F46" s="157">
        <f t="shared" si="7"/>
        <v>29592</v>
      </c>
      <c r="G46" s="156">
        <f t="shared" si="7"/>
        <v>11147</v>
      </c>
      <c r="H46" s="157">
        <f t="shared" si="7"/>
        <v>3414</v>
      </c>
      <c r="I46" s="159">
        <f t="shared" si="7"/>
        <v>0</v>
      </c>
      <c r="J46" s="160">
        <f t="shared" si="7"/>
        <v>9461</v>
      </c>
      <c r="K46" s="158">
        <f t="shared" si="7"/>
        <v>0</v>
      </c>
      <c r="L46" s="161">
        <f t="shared" si="7"/>
        <v>0</v>
      </c>
      <c r="M46" s="162"/>
      <c r="N46" s="163">
        <f>SUM(C46:M46)</f>
        <v>122885</v>
      </c>
    </row>
    <row r="47" spans="1:17" x14ac:dyDescent="0.25">
      <c r="A47" s="133" t="s">
        <v>35</v>
      </c>
      <c r="B47" s="134"/>
      <c r="C47" s="167">
        <v>2079</v>
      </c>
      <c r="D47" s="168">
        <v>491</v>
      </c>
      <c r="E47" s="168">
        <v>0</v>
      </c>
      <c r="F47" s="167">
        <v>71</v>
      </c>
      <c r="G47" s="167">
        <v>321</v>
      </c>
      <c r="H47" s="168">
        <v>78</v>
      </c>
      <c r="I47" s="169">
        <v>0</v>
      </c>
      <c r="J47" s="170">
        <v>0</v>
      </c>
      <c r="K47" s="168">
        <v>0</v>
      </c>
      <c r="L47" s="168">
        <v>0</v>
      </c>
      <c r="M47" s="85">
        <f>SUM(C47:L47)</f>
        <v>3040</v>
      </c>
      <c r="N47" s="3"/>
    </row>
    <row r="48" spans="1:17" ht="15.75" thickBot="1" x14ac:dyDescent="0.3">
      <c r="A48" s="25" t="s">
        <v>36</v>
      </c>
      <c r="B48" s="30"/>
      <c r="C48" s="31">
        <v>5985</v>
      </c>
      <c r="D48" s="31">
        <v>1412</v>
      </c>
      <c r="E48" s="32">
        <v>80</v>
      </c>
      <c r="F48" s="31">
        <v>1522</v>
      </c>
      <c r="G48" s="31">
        <v>4240</v>
      </c>
      <c r="H48" s="32">
        <v>100</v>
      </c>
      <c r="I48" s="33">
        <v>0</v>
      </c>
      <c r="J48" s="33">
        <v>413</v>
      </c>
      <c r="K48" s="32">
        <v>0</v>
      </c>
      <c r="L48" s="32">
        <v>0</v>
      </c>
      <c r="M48" s="142">
        <f>SUM(C48:L48)</f>
        <v>13752</v>
      </c>
      <c r="N48" s="3"/>
    </row>
    <row r="49" spans="1:14" ht="16.5" thickTop="1" thickBot="1" x14ac:dyDescent="0.3">
      <c r="A49" s="164" t="s">
        <v>37</v>
      </c>
      <c r="B49" s="165"/>
      <c r="C49" s="156">
        <f t="shared" ref="C49:L49" si="8">SUM(C47:C48)</f>
        <v>8064</v>
      </c>
      <c r="D49" s="157">
        <f t="shared" si="8"/>
        <v>1903</v>
      </c>
      <c r="E49" s="158">
        <f t="shared" si="8"/>
        <v>80</v>
      </c>
      <c r="F49" s="157">
        <f t="shared" si="8"/>
        <v>1593</v>
      </c>
      <c r="G49" s="156">
        <f t="shared" si="8"/>
        <v>4561</v>
      </c>
      <c r="H49" s="157">
        <f t="shared" si="8"/>
        <v>178</v>
      </c>
      <c r="I49" s="159">
        <f t="shared" si="8"/>
        <v>0</v>
      </c>
      <c r="J49" s="160">
        <f t="shared" si="8"/>
        <v>413</v>
      </c>
      <c r="K49" s="166">
        <f t="shared" si="8"/>
        <v>0</v>
      </c>
      <c r="L49" s="161">
        <f t="shared" si="8"/>
        <v>0</v>
      </c>
      <c r="M49" s="162"/>
      <c r="N49" s="163">
        <f>SUM(C49:M49)</f>
        <v>16792</v>
      </c>
    </row>
    <row r="50" spans="1:14" x14ac:dyDescent="0.25">
      <c r="A50" s="172" t="s">
        <v>38</v>
      </c>
      <c r="B50" s="173"/>
      <c r="C50" s="174">
        <v>5655</v>
      </c>
      <c r="D50" s="174">
        <v>1335</v>
      </c>
      <c r="E50" s="175">
        <v>38</v>
      </c>
      <c r="F50" s="174">
        <v>2212</v>
      </c>
      <c r="G50" s="174">
        <v>3144</v>
      </c>
      <c r="H50" s="175">
        <v>996</v>
      </c>
      <c r="I50" s="175">
        <v>0</v>
      </c>
      <c r="J50" s="176">
        <v>0</v>
      </c>
      <c r="K50" s="175">
        <v>0</v>
      </c>
      <c r="L50" s="175">
        <v>0</v>
      </c>
      <c r="M50" s="85">
        <f t="shared" ref="M50:M55" si="9">SUM(C50:L50)</f>
        <v>13380</v>
      </c>
      <c r="N50" s="3"/>
    </row>
    <row r="51" spans="1:14" x14ac:dyDescent="0.25">
      <c r="A51" s="149" t="s">
        <v>39</v>
      </c>
      <c r="B51" s="150"/>
      <c r="C51" s="151">
        <v>7283</v>
      </c>
      <c r="D51" s="151">
        <v>1819</v>
      </c>
      <c r="E51" s="152">
        <v>60</v>
      </c>
      <c r="F51" s="151">
        <v>3258</v>
      </c>
      <c r="G51" s="151">
        <v>4204</v>
      </c>
      <c r="H51" s="152">
        <v>157</v>
      </c>
      <c r="I51" s="152">
        <v>0</v>
      </c>
      <c r="J51" s="153">
        <v>2063</v>
      </c>
      <c r="K51" s="152">
        <v>0</v>
      </c>
      <c r="L51" s="152">
        <v>0</v>
      </c>
      <c r="M51" s="85">
        <f t="shared" si="9"/>
        <v>18844</v>
      </c>
      <c r="N51" s="3"/>
    </row>
    <row r="52" spans="1:14" x14ac:dyDescent="0.25">
      <c r="A52" s="177" t="s">
        <v>71</v>
      </c>
      <c r="B52" s="178"/>
      <c r="C52" s="167">
        <v>729</v>
      </c>
      <c r="D52" s="167">
        <v>171</v>
      </c>
      <c r="E52" s="168">
        <v>0</v>
      </c>
      <c r="F52" s="167">
        <v>0</v>
      </c>
      <c r="G52" s="167">
        <v>0</v>
      </c>
      <c r="H52" s="168">
        <v>0</v>
      </c>
      <c r="I52" s="168">
        <v>0</v>
      </c>
      <c r="J52" s="170">
        <v>0</v>
      </c>
      <c r="K52" s="168">
        <v>0</v>
      </c>
      <c r="L52" s="168">
        <v>0</v>
      </c>
      <c r="M52" s="85">
        <f t="shared" si="9"/>
        <v>900</v>
      </c>
      <c r="N52" s="3"/>
    </row>
    <row r="53" spans="1:14" x14ac:dyDescent="0.25">
      <c r="A53" s="149" t="s">
        <v>40</v>
      </c>
      <c r="B53" s="150"/>
      <c r="C53" s="151">
        <v>56637</v>
      </c>
      <c r="D53" s="151">
        <v>13361</v>
      </c>
      <c r="E53" s="152">
        <v>996</v>
      </c>
      <c r="F53" s="151">
        <v>40950</v>
      </c>
      <c r="G53" s="151">
        <v>24907</v>
      </c>
      <c r="H53" s="152">
        <v>0</v>
      </c>
      <c r="I53" s="152">
        <v>0</v>
      </c>
      <c r="J53" s="153">
        <v>69097</v>
      </c>
      <c r="K53" s="155">
        <v>0</v>
      </c>
      <c r="L53" s="152">
        <v>0</v>
      </c>
      <c r="M53" s="85">
        <f t="shared" si="9"/>
        <v>205948</v>
      </c>
      <c r="N53" s="3"/>
    </row>
    <row r="54" spans="1:14" x14ac:dyDescent="0.25">
      <c r="A54" s="179" t="s">
        <v>41</v>
      </c>
      <c r="B54" s="150"/>
      <c r="C54" s="152">
        <v>711</v>
      </c>
      <c r="D54" s="152">
        <v>168</v>
      </c>
      <c r="E54" s="151">
        <v>498</v>
      </c>
      <c r="F54" s="151">
        <v>27319</v>
      </c>
      <c r="G54" s="151">
        <v>13474</v>
      </c>
      <c r="H54" s="152">
        <v>0</v>
      </c>
      <c r="I54" s="155">
        <v>0</v>
      </c>
      <c r="J54" s="155">
        <v>0</v>
      </c>
      <c r="K54" s="152">
        <v>0</v>
      </c>
      <c r="L54" s="152">
        <v>0</v>
      </c>
      <c r="M54" s="85">
        <f t="shared" si="9"/>
        <v>42170</v>
      </c>
      <c r="N54" s="3"/>
    </row>
    <row r="55" spans="1:14" ht="15.75" thickBot="1" x14ac:dyDescent="0.3">
      <c r="A55" s="80" t="s">
        <v>42</v>
      </c>
      <c r="B55" s="129"/>
      <c r="C55" s="130">
        <v>16355</v>
      </c>
      <c r="D55" s="130">
        <v>3858</v>
      </c>
      <c r="E55" s="130">
        <v>71</v>
      </c>
      <c r="F55" s="130">
        <v>1857</v>
      </c>
      <c r="G55" s="130">
        <v>1551</v>
      </c>
      <c r="H55" s="131">
        <v>0</v>
      </c>
      <c r="I55" s="131">
        <v>0</v>
      </c>
      <c r="J55" s="180">
        <v>3557</v>
      </c>
      <c r="K55" s="131">
        <v>0</v>
      </c>
      <c r="L55" s="131">
        <v>0</v>
      </c>
      <c r="M55" s="138">
        <f t="shared" si="9"/>
        <v>27249</v>
      </c>
      <c r="N55" s="75"/>
    </row>
    <row r="56" spans="1:14" ht="16.5" thickTop="1" thickBot="1" x14ac:dyDescent="0.3">
      <c r="A56" s="105" t="s">
        <v>43</v>
      </c>
      <c r="B56" s="106"/>
      <c r="C56" s="116">
        <f t="shared" ref="C56:L56" si="10">SUM(C50:C55)</f>
        <v>87370</v>
      </c>
      <c r="D56" s="117">
        <f t="shared" si="10"/>
        <v>20712</v>
      </c>
      <c r="E56" s="116">
        <f t="shared" si="10"/>
        <v>1663</v>
      </c>
      <c r="F56" s="117">
        <f t="shared" si="10"/>
        <v>75596</v>
      </c>
      <c r="G56" s="116">
        <f t="shared" si="10"/>
        <v>47280</v>
      </c>
      <c r="H56" s="117">
        <f t="shared" si="10"/>
        <v>1153</v>
      </c>
      <c r="I56" s="119">
        <f t="shared" si="10"/>
        <v>0</v>
      </c>
      <c r="J56" s="114">
        <f t="shared" si="10"/>
        <v>74717</v>
      </c>
      <c r="K56" s="119">
        <f t="shared" si="10"/>
        <v>0</v>
      </c>
      <c r="L56" s="121">
        <f t="shared" si="10"/>
        <v>0</v>
      </c>
      <c r="M56" s="122"/>
      <c r="N56" s="104">
        <f>SUM(C56:M56)</f>
        <v>308491</v>
      </c>
    </row>
    <row r="57" spans="1:14" ht="15.75" thickBot="1" x14ac:dyDescent="0.3">
      <c r="A57" s="59" t="s">
        <v>44</v>
      </c>
      <c r="B57" s="46"/>
      <c r="C57" s="22"/>
      <c r="D57" s="22"/>
      <c r="E57" s="46"/>
      <c r="F57" s="46"/>
      <c r="G57" s="22"/>
      <c r="H57" s="22"/>
      <c r="I57" s="22"/>
      <c r="J57" s="60"/>
      <c r="K57" s="60"/>
      <c r="L57" s="60"/>
      <c r="M57" s="60"/>
      <c r="N57" s="3"/>
    </row>
    <row r="58" spans="1:14" x14ac:dyDescent="0.25">
      <c r="A58" s="50" t="s">
        <v>73</v>
      </c>
      <c r="B58" s="51"/>
      <c r="C58" s="52">
        <v>157419</v>
      </c>
      <c r="D58" s="52">
        <v>37136</v>
      </c>
      <c r="E58" s="48">
        <v>222</v>
      </c>
      <c r="F58" s="52">
        <v>31045</v>
      </c>
      <c r="G58" s="52">
        <v>50014</v>
      </c>
      <c r="H58" s="48">
        <v>213</v>
      </c>
      <c r="I58" s="53">
        <v>0</v>
      </c>
      <c r="J58" s="47">
        <v>15367</v>
      </c>
      <c r="K58" s="48">
        <v>0</v>
      </c>
      <c r="L58" s="48">
        <v>0</v>
      </c>
      <c r="M58" s="85">
        <f t="shared" ref="M58:M83" si="11">SUM(C58:L58)</f>
        <v>291416</v>
      </c>
      <c r="N58" s="3"/>
    </row>
    <row r="59" spans="1:14" ht="15.75" thickBot="1" x14ac:dyDescent="0.3">
      <c r="A59" s="61" t="s">
        <v>45</v>
      </c>
      <c r="B59" s="62"/>
      <c r="C59" s="31">
        <v>15979</v>
      </c>
      <c r="D59" s="31">
        <v>3769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3">
        <v>0</v>
      </c>
      <c r="K59" s="32">
        <v>0</v>
      </c>
      <c r="L59" s="32">
        <v>0</v>
      </c>
      <c r="M59" s="88">
        <f t="shared" si="11"/>
        <v>19748</v>
      </c>
      <c r="N59" s="3"/>
    </row>
    <row r="60" spans="1:14" ht="16.5" thickTop="1" thickBot="1" x14ac:dyDescent="0.3">
      <c r="A60" s="25"/>
      <c r="B60" s="26" t="s">
        <v>5</v>
      </c>
      <c r="C60" s="187">
        <f t="shared" ref="C60:L60" si="12">SUM(C58:C59)</f>
        <v>173398</v>
      </c>
      <c r="D60" s="187">
        <f t="shared" si="12"/>
        <v>40905</v>
      </c>
      <c r="E60" s="188">
        <f t="shared" si="12"/>
        <v>222</v>
      </c>
      <c r="F60" s="187">
        <f t="shared" si="12"/>
        <v>31045</v>
      </c>
      <c r="G60" s="187">
        <f t="shared" si="12"/>
        <v>50014</v>
      </c>
      <c r="H60" s="188">
        <f t="shared" si="12"/>
        <v>213</v>
      </c>
      <c r="I60" s="189">
        <f t="shared" si="12"/>
        <v>0</v>
      </c>
      <c r="J60" s="184">
        <f t="shared" si="12"/>
        <v>15367</v>
      </c>
      <c r="K60" s="182">
        <f t="shared" si="12"/>
        <v>0</v>
      </c>
      <c r="L60" s="182">
        <f t="shared" si="12"/>
        <v>0</v>
      </c>
      <c r="M60" s="184">
        <f t="shared" si="11"/>
        <v>311164</v>
      </c>
      <c r="N60" s="190"/>
    </row>
    <row r="61" spans="1:14" ht="15.75" thickTop="1" x14ac:dyDescent="0.25">
      <c r="A61" s="63" t="s">
        <v>74</v>
      </c>
      <c r="B61" s="64"/>
      <c r="C61" s="52">
        <v>117301</v>
      </c>
      <c r="D61" s="52">
        <v>27671</v>
      </c>
      <c r="E61" s="48">
        <v>298</v>
      </c>
      <c r="F61" s="52">
        <v>14217</v>
      </c>
      <c r="G61" s="52">
        <v>39034</v>
      </c>
      <c r="H61" s="48">
        <v>256</v>
      </c>
      <c r="I61" s="53">
        <v>0</v>
      </c>
      <c r="J61" s="47">
        <v>1281</v>
      </c>
      <c r="K61" s="48">
        <v>0</v>
      </c>
      <c r="L61" s="48">
        <v>0</v>
      </c>
      <c r="M61" s="85">
        <f t="shared" si="11"/>
        <v>200058</v>
      </c>
      <c r="N61" s="42"/>
    </row>
    <row r="62" spans="1:14" ht="15.75" thickBot="1" x14ac:dyDescent="0.3">
      <c r="A62" s="61" t="s">
        <v>45</v>
      </c>
      <c r="B62" s="62"/>
      <c r="C62" s="31">
        <v>11055</v>
      </c>
      <c r="D62" s="31">
        <v>2608</v>
      </c>
      <c r="E62" s="32">
        <v>0</v>
      </c>
      <c r="F62" s="32">
        <v>0</v>
      </c>
      <c r="G62" s="32">
        <v>0</v>
      </c>
      <c r="H62" s="32">
        <v>0</v>
      </c>
      <c r="I62" s="33">
        <v>0</v>
      </c>
      <c r="J62" s="33">
        <v>0</v>
      </c>
      <c r="K62" s="32">
        <v>0</v>
      </c>
      <c r="L62" s="32">
        <v>0</v>
      </c>
      <c r="M62" s="88">
        <f t="shared" si="11"/>
        <v>13663</v>
      </c>
      <c r="N62" s="42"/>
    </row>
    <row r="63" spans="1:14" ht="16.5" thickTop="1" thickBot="1" x14ac:dyDescent="0.3">
      <c r="A63" s="25"/>
      <c r="B63" s="26" t="s">
        <v>5</v>
      </c>
      <c r="C63" s="187">
        <f t="shared" ref="C63:L63" si="13">SUM(C61:C62)</f>
        <v>128356</v>
      </c>
      <c r="D63" s="187">
        <f t="shared" si="13"/>
        <v>30279</v>
      </c>
      <c r="E63" s="188">
        <f t="shared" si="13"/>
        <v>298</v>
      </c>
      <c r="F63" s="187">
        <f t="shared" si="13"/>
        <v>14217</v>
      </c>
      <c r="G63" s="187">
        <f t="shared" si="13"/>
        <v>39034</v>
      </c>
      <c r="H63" s="188">
        <f t="shared" si="13"/>
        <v>256</v>
      </c>
      <c r="I63" s="189">
        <f t="shared" si="13"/>
        <v>0</v>
      </c>
      <c r="J63" s="184">
        <f t="shared" si="13"/>
        <v>1281</v>
      </c>
      <c r="K63" s="182">
        <f t="shared" si="13"/>
        <v>0</v>
      </c>
      <c r="L63" s="182">
        <f t="shared" si="13"/>
        <v>0</v>
      </c>
      <c r="M63" s="184">
        <f t="shared" si="11"/>
        <v>213721</v>
      </c>
      <c r="N63" s="190"/>
    </row>
    <row r="64" spans="1:14" ht="15.75" thickTop="1" x14ac:dyDescent="0.25">
      <c r="A64" s="50" t="s">
        <v>46</v>
      </c>
      <c r="B64" s="51"/>
      <c r="C64" s="52">
        <v>180413</v>
      </c>
      <c r="D64" s="52">
        <v>42559</v>
      </c>
      <c r="E64" s="52">
        <v>1565</v>
      </c>
      <c r="F64" s="52">
        <v>258711</v>
      </c>
      <c r="G64" s="52">
        <v>100168</v>
      </c>
      <c r="H64" s="48">
        <v>711</v>
      </c>
      <c r="I64" s="53">
        <v>0</v>
      </c>
      <c r="J64" s="47">
        <v>33338</v>
      </c>
      <c r="K64" s="48">
        <v>0</v>
      </c>
      <c r="L64" s="48">
        <v>0</v>
      </c>
      <c r="M64" s="85">
        <f t="shared" si="11"/>
        <v>617465</v>
      </c>
      <c r="N64" s="3"/>
    </row>
    <row r="65" spans="1:14" x14ac:dyDescent="0.25">
      <c r="A65" s="95" t="s">
        <v>47</v>
      </c>
      <c r="B65" s="35"/>
      <c r="C65" s="36">
        <v>344529</v>
      </c>
      <c r="D65" s="36">
        <v>81274</v>
      </c>
      <c r="E65" s="37">
        <v>0</v>
      </c>
      <c r="F65" s="37">
        <v>0</v>
      </c>
      <c r="G65" s="37">
        <v>0</v>
      </c>
      <c r="H65" s="37">
        <v>0</v>
      </c>
      <c r="I65" s="38">
        <v>0</v>
      </c>
      <c r="J65" s="38">
        <v>0</v>
      </c>
      <c r="K65" s="37">
        <v>0</v>
      </c>
      <c r="L65" s="37">
        <v>0</v>
      </c>
      <c r="M65" s="85">
        <f t="shared" si="11"/>
        <v>425803</v>
      </c>
      <c r="N65" s="3"/>
    </row>
    <row r="66" spans="1:14" ht="15.75" thickBot="1" x14ac:dyDescent="0.3">
      <c r="A66" s="54" t="s">
        <v>48</v>
      </c>
      <c r="B66" s="65"/>
      <c r="C66" s="56">
        <v>0</v>
      </c>
      <c r="D66" s="56">
        <v>0</v>
      </c>
      <c r="E66" s="56">
        <v>0</v>
      </c>
      <c r="F66" s="56">
        <v>0</v>
      </c>
      <c r="G66" s="55">
        <v>11342</v>
      </c>
      <c r="H66" s="56">
        <v>0</v>
      </c>
      <c r="I66" s="56">
        <v>0</v>
      </c>
      <c r="J66" s="38">
        <v>0</v>
      </c>
      <c r="K66" s="37">
        <v>0</v>
      </c>
      <c r="L66" s="37">
        <v>0</v>
      </c>
      <c r="M66" s="89">
        <f t="shared" si="11"/>
        <v>11342</v>
      </c>
      <c r="N66" s="3"/>
    </row>
    <row r="67" spans="1:14" ht="16.5" thickTop="1" thickBot="1" x14ac:dyDescent="0.3">
      <c r="A67" s="27"/>
      <c r="B67" s="43" t="s">
        <v>5</v>
      </c>
      <c r="C67" s="181">
        <f t="shared" ref="C67:L67" si="14">SUM(C64:C66)</f>
        <v>524942</v>
      </c>
      <c r="D67" s="181">
        <f t="shared" si="14"/>
        <v>123833</v>
      </c>
      <c r="E67" s="181">
        <f t="shared" si="14"/>
        <v>1565</v>
      </c>
      <c r="F67" s="181">
        <f t="shared" si="14"/>
        <v>258711</v>
      </c>
      <c r="G67" s="181">
        <f t="shared" si="14"/>
        <v>111510</v>
      </c>
      <c r="H67" s="182">
        <f t="shared" si="14"/>
        <v>711</v>
      </c>
      <c r="I67" s="183">
        <f t="shared" si="14"/>
        <v>0</v>
      </c>
      <c r="J67" s="184">
        <f t="shared" si="14"/>
        <v>33338</v>
      </c>
      <c r="K67" s="182">
        <f t="shared" si="14"/>
        <v>0</v>
      </c>
      <c r="L67" s="182">
        <f t="shared" si="14"/>
        <v>0</v>
      </c>
      <c r="M67" s="184">
        <f t="shared" si="11"/>
        <v>1054610</v>
      </c>
      <c r="N67" s="190"/>
    </row>
    <row r="68" spans="1:14" ht="15.75" thickTop="1" x14ac:dyDescent="0.25">
      <c r="A68" s="66" t="s">
        <v>49</v>
      </c>
      <c r="B68" s="35"/>
      <c r="C68" s="36">
        <v>63756</v>
      </c>
      <c r="D68" s="36">
        <v>15040</v>
      </c>
      <c r="E68" s="37">
        <v>626</v>
      </c>
      <c r="F68" s="36">
        <v>17142</v>
      </c>
      <c r="G68" s="36">
        <v>41432</v>
      </c>
      <c r="H68" s="37">
        <v>142</v>
      </c>
      <c r="I68" s="38">
        <v>0</v>
      </c>
      <c r="J68" s="67">
        <v>109199</v>
      </c>
      <c r="K68" s="37">
        <v>0</v>
      </c>
      <c r="L68" s="37">
        <v>0</v>
      </c>
      <c r="M68" s="85">
        <f t="shared" si="11"/>
        <v>247337</v>
      </c>
      <c r="N68" s="3"/>
    </row>
    <row r="69" spans="1:14" x14ac:dyDescent="0.25">
      <c r="A69" s="28" t="s">
        <v>50</v>
      </c>
      <c r="B69" s="35"/>
      <c r="C69" s="36">
        <v>3351</v>
      </c>
      <c r="D69" s="37">
        <v>800</v>
      </c>
      <c r="E69" s="37">
        <v>0</v>
      </c>
      <c r="F69" s="37">
        <v>0</v>
      </c>
      <c r="G69" s="37">
        <v>0</v>
      </c>
      <c r="H69" s="37">
        <v>0</v>
      </c>
      <c r="I69" s="38">
        <v>0</v>
      </c>
      <c r="J69" s="38">
        <v>0</v>
      </c>
      <c r="K69" s="37">
        <v>0</v>
      </c>
      <c r="L69" s="37">
        <v>0</v>
      </c>
      <c r="M69" s="85">
        <f t="shared" si="11"/>
        <v>4151</v>
      </c>
      <c r="N69" s="3"/>
    </row>
    <row r="70" spans="1:14" x14ac:dyDescent="0.25">
      <c r="A70" s="66" t="s">
        <v>51</v>
      </c>
      <c r="B70" s="68"/>
      <c r="C70" s="69">
        <v>67239</v>
      </c>
      <c r="D70" s="69">
        <v>15862</v>
      </c>
      <c r="E70" s="70">
        <v>0</v>
      </c>
      <c r="F70" s="69">
        <v>0</v>
      </c>
      <c r="G70" s="70">
        <v>0</v>
      </c>
      <c r="H70" s="70">
        <v>0</v>
      </c>
      <c r="I70" s="71">
        <v>0</v>
      </c>
      <c r="J70" s="71">
        <v>0</v>
      </c>
      <c r="K70" s="70">
        <v>0</v>
      </c>
      <c r="L70" s="70">
        <v>0</v>
      </c>
      <c r="M70" s="85">
        <f t="shared" si="11"/>
        <v>83101</v>
      </c>
      <c r="N70" s="3"/>
    </row>
    <row r="71" spans="1:14" x14ac:dyDescent="0.25">
      <c r="A71" s="66" t="s">
        <v>52</v>
      </c>
      <c r="B71" s="35"/>
      <c r="C71" s="36">
        <v>2531</v>
      </c>
      <c r="D71" s="36">
        <v>597</v>
      </c>
      <c r="E71" s="37">
        <v>0</v>
      </c>
      <c r="F71" s="37">
        <v>0</v>
      </c>
      <c r="G71" s="37">
        <v>0</v>
      </c>
      <c r="H71" s="37">
        <v>0</v>
      </c>
      <c r="I71" s="38">
        <v>0</v>
      </c>
      <c r="J71" s="38">
        <v>0</v>
      </c>
      <c r="K71" s="37">
        <v>0</v>
      </c>
      <c r="L71" s="37">
        <v>0</v>
      </c>
      <c r="M71" s="85">
        <f t="shared" si="11"/>
        <v>3128</v>
      </c>
      <c r="N71" s="42"/>
    </row>
    <row r="72" spans="1:14" ht="15.75" thickBot="1" x14ac:dyDescent="0.3">
      <c r="A72" s="54" t="s">
        <v>48</v>
      </c>
      <c r="B72" s="65"/>
      <c r="C72" s="70">
        <v>0</v>
      </c>
      <c r="D72" s="70">
        <v>0</v>
      </c>
      <c r="E72" s="70">
        <v>0</v>
      </c>
      <c r="F72" s="70">
        <v>0</v>
      </c>
      <c r="G72" s="69">
        <v>1928</v>
      </c>
      <c r="H72" s="70">
        <v>0</v>
      </c>
      <c r="I72" s="71">
        <v>0</v>
      </c>
      <c r="J72" s="71">
        <v>0</v>
      </c>
      <c r="K72" s="70">
        <v>0</v>
      </c>
      <c r="L72" s="70">
        <v>0</v>
      </c>
      <c r="M72" s="11">
        <f t="shared" si="11"/>
        <v>1928</v>
      </c>
      <c r="N72" s="3"/>
    </row>
    <row r="73" spans="1:14" ht="16.5" thickTop="1" thickBot="1" x14ac:dyDescent="0.3">
      <c r="A73" s="27"/>
      <c r="B73" s="43" t="s">
        <v>5</v>
      </c>
      <c r="C73" s="181">
        <f t="shared" ref="C73:L73" si="15">SUM(C68:C72)</f>
        <v>136877</v>
      </c>
      <c r="D73" s="181">
        <f t="shared" si="15"/>
        <v>32299</v>
      </c>
      <c r="E73" s="182">
        <f t="shared" si="15"/>
        <v>626</v>
      </c>
      <c r="F73" s="181">
        <f t="shared" si="15"/>
        <v>17142</v>
      </c>
      <c r="G73" s="181">
        <f t="shared" si="15"/>
        <v>43360</v>
      </c>
      <c r="H73" s="182">
        <f t="shared" si="15"/>
        <v>142</v>
      </c>
      <c r="I73" s="183">
        <f t="shared" si="15"/>
        <v>0</v>
      </c>
      <c r="J73" s="184">
        <f t="shared" si="15"/>
        <v>109199</v>
      </c>
      <c r="K73" s="182">
        <f t="shared" si="15"/>
        <v>0</v>
      </c>
      <c r="L73" s="182">
        <f t="shared" si="15"/>
        <v>0</v>
      </c>
      <c r="M73" s="184">
        <f t="shared" si="11"/>
        <v>339645</v>
      </c>
      <c r="N73" s="190"/>
    </row>
    <row r="74" spans="1:14" ht="15.75" thickTop="1" x14ac:dyDescent="0.25">
      <c r="A74" s="28" t="s">
        <v>53</v>
      </c>
      <c r="B74" s="35"/>
      <c r="C74" s="37">
        <v>0</v>
      </c>
      <c r="D74" s="37">
        <v>0</v>
      </c>
      <c r="E74" s="37">
        <v>71</v>
      </c>
      <c r="F74" s="36">
        <v>3748</v>
      </c>
      <c r="G74" s="36">
        <v>1350</v>
      </c>
      <c r="H74" s="37">
        <v>43</v>
      </c>
      <c r="I74" s="38">
        <v>0</v>
      </c>
      <c r="J74" s="67">
        <v>1281</v>
      </c>
      <c r="K74" s="37">
        <v>0</v>
      </c>
      <c r="L74" s="37">
        <v>0</v>
      </c>
      <c r="M74" s="85">
        <f t="shared" si="11"/>
        <v>6493</v>
      </c>
      <c r="N74" s="3"/>
    </row>
    <row r="75" spans="1:14" ht="15.75" thickBot="1" x14ac:dyDescent="0.3">
      <c r="A75" s="28" t="s">
        <v>54</v>
      </c>
      <c r="B75" s="35"/>
      <c r="C75" s="69">
        <v>14280</v>
      </c>
      <c r="D75" s="69">
        <v>3368</v>
      </c>
      <c r="E75" s="70">
        <v>0</v>
      </c>
      <c r="F75" s="69">
        <v>0</v>
      </c>
      <c r="G75" s="70">
        <v>0</v>
      </c>
      <c r="H75" s="70">
        <v>0</v>
      </c>
      <c r="I75" s="71">
        <v>0</v>
      </c>
      <c r="J75" s="71">
        <v>0</v>
      </c>
      <c r="K75" s="70">
        <v>0</v>
      </c>
      <c r="L75" s="70">
        <v>0</v>
      </c>
      <c r="M75" s="85">
        <f t="shared" si="11"/>
        <v>17648</v>
      </c>
      <c r="N75" s="75"/>
    </row>
    <row r="76" spans="1:14" ht="16.5" thickTop="1" thickBot="1" x14ac:dyDescent="0.3">
      <c r="A76" s="27"/>
      <c r="B76" s="43" t="s">
        <v>5</v>
      </c>
      <c r="C76" s="182">
        <f t="shared" ref="C76:L76" si="16">SUM(C74:C75)</f>
        <v>14280</v>
      </c>
      <c r="D76" s="182">
        <f t="shared" si="16"/>
        <v>3368</v>
      </c>
      <c r="E76" s="182">
        <f t="shared" si="16"/>
        <v>71</v>
      </c>
      <c r="F76" s="181">
        <f t="shared" si="16"/>
        <v>3748</v>
      </c>
      <c r="G76" s="181">
        <f t="shared" si="16"/>
        <v>1350</v>
      </c>
      <c r="H76" s="182">
        <f t="shared" si="16"/>
        <v>43</v>
      </c>
      <c r="I76" s="183">
        <f t="shared" si="16"/>
        <v>0</v>
      </c>
      <c r="J76" s="184">
        <f t="shared" si="16"/>
        <v>1281</v>
      </c>
      <c r="K76" s="182">
        <f t="shared" si="16"/>
        <v>0</v>
      </c>
      <c r="L76" s="182">
        <f t="shared" si="16"/>
        <v>0</v>
      </c>
      <c r="M76" s="184">
        <f t="shared" si="11"/>
        <v>24141</v>
      </c>
      <c r="N76" s="185"/>
    </row>
    <row r="77" spans="1:14" ht="15.75" thickTop="1" x14ac:dyDescent="0.25">
      <c r="A77" s="28" t="s">
        <v>75</v>
      </c>
      <c r="B77" s="35"/>
      <c r="C77" s="36">
        <v>57812</v>
      </c>
      <c r="D77" s="36">
        <v>13638</v>
      </c>
      <c r="E77" s="37">
        <v>569</v>
      </c>
      <c r="F77" s="36">
        <v>20074</v>
      </c>
      <c r="G77" s="36">
        <v>15352</v>
      </c>
      <c r="H77" s="37">
        <v>92</v>
      </c>
      <c r="I77" s="38">
        <v>0</v>
      </c>
      <c r="J77" s="67">
        <v>11809</v>
      </c>
      <c r="K77" s="37">
        <v>0</v>
      </c>
      <c r="L77" s="37">
        <v>0</v>
      </c>
      <c r="M77" s="85">
        <f t="shared" si="11"/>
        <v>119346</v>
      </c>
      <c r="N77" s="3"/>
    </row>
    <row r="78" spans="1:14" ht="15.75" thickBot="1" x14ac:dyDescent="0.3">
      <c r="A78" s="28" t="s">
        <v>76</v>
      </c>
      <c r="B78" s="35"/>
      <c r="C78" s="69">
        <v>47670</v>
      </c>
      <c r="D78" s="69">
        <v>11245</v>
      </c>
      <c r="E78" s="70">
        <v>0</v>
      </c>
      <c r="F78" s="70">
        <v>0</v>
      </c>
      <c r="G78" s="70">
        <v>0</v>
      </c>
      <c r="H78" s="70">
        <v>0</v>
      </c>
      <c r="I78" s="71">
        <v>0</v>
      </c>
      <c r="J78" s="71">
        <v>0</v>
      </c>
      <c r="K78" s="70">
        <v>0</v>
      </c>
      <c r="L78" s="70">
        <v>0</v>
      </c>
      <c r="M78" s="85">
        <f t="shared" si="11"/>
        <v>58915</v>
      </c>
      <c r="N78" s="3"/>
    </row>
    <row r="79" spans="1:14" ht="16.5" thickTop="1" thickBot="1" x14ac:dyDescent="0.3">
      <c r="A79" s="27"/>
      <c r="B79" s="43" t="s">
        <v>5</v>
      </c>
      <c r="C79" s="181">
        <f t="shared" ref="C79:L79" si="17">SUM(C77:C78)</f>
        <v>105482</v>
      </c>
      <c r="D79" s="181">
        <f t="shared" si="17"/>
        <v>24883</v>
      </c>
      <c r="E79" s="182">
        <f t="shared" si="17"/>
        <v>569</v>
      </c>
      <c r="F79" s="181">
        <f t="shared" si="17"/>
        <v>20074</v>
      </c>
      <c r="G79" s="181">
        <f t="shared" si="17"/>
        <v>15352</v>
      </c>
      <c r="H79" s="182">
        <f t="shared" si="17"/>
        <v>92</v>
      </c>
      <c r="I79" s="183">
        <f t="shared" si="17"/>
        <v>0</v>
      </c>
      <c r="J79" s="184">
        <f t="shared" si="17"/>
        <v>11809</v>
      </c>
      <c r="K79" s="182">
        <f t="shared" si="17"/>
        <v>0</v>
      </c>
      <c r="L79" s="182">
        <f t="shared" si="17"/>
        <v>0</v>
      </c>
      <c r="M79" s="184">
        <f t="shared" si="11"/>
        <v>178261</v>
      </c>
      <c r="N79" s="190"/>
    </row>
    <row r="80" spans="1:14" ht="15.75" thickTop="1" x14ac:dyDescent="0.25">
      <c r="A80" s="66" t="s">
        <v>55</v>
      </c>
      <c r="B80" s="68"/>
      <c r="C80" s="69">
        <v>33430</v>
      </c>
      <c r="D80" s="69">
        <v>7886</v>
      </c>
      <c r="E80" s="70">
        <v>171</v>
      </c>
      <c r="F80" s="69">
        <v>7526</v>
      </c>
      <c r="G80" s="69">
        <v>6949</v>
      </c>
      <c r="H80" s="70">
        <v>0</v>
      </c>
      <c r="I80" s="71">
        <v>0</v>
      </c>
      <c r="J80" s="71">
        <v>0</v>
      </c>
      <c r="K80" s="70">
        <v>0</v>
      </c>
      <c r="L80" s="84">
        <v>0</v>
      </c>
      <c r="M80" s="206">
        <f t="shared" si="11"/>
        <v>55962</v>
      </c>
      <c r="N80" s="3"/>
    </row>
    <row r="81" spans="1:14" x14ac:dyDescent="0.25">
      <c r="A81" s="66" t="s">
        <v>56</v>
      </c>
      <c r="B81" s="68"/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1">
        <v>0</v>
      </c>
      <c r="J81" s="71">
        <v>0</v>
      </c>
      <c r="K81" s="70">
        <v>0</v>
      </c>
      <c r="L81" s="151">
        <v>123790</v>
      </c>
      <c r="M81" s="206">
        <f t="shared" si="11"/>
        <v>123790</v>
      </c>
      <c r="N81" s="3"/>
    </row>
    <row r="82" spans="1:14" x14ac:dyDescent="0.25">
      <c r="A82" s="66" t="s">
        <v>57</v>
      </c>
      <c r="B82" s="68"/>
      <c r="C82" s="69">
        <v>6237</v>
      </c>
      <c r="D82" s="69">
        <v>1471</v>
      </c>
      <c r="E82" s="70">
        <v>71</v>
      </c>
      <c r="F82" s="69">
        <v>4119</v>
      </c>
      <c r="G82" s="69">
        <v>24096</v>
      </c>
      <c r="H82" s="70">
        <v>0</v>
      </c>
      <c r="I82" s="71">
        <v>0</v>
      </c>
      <c r="J82" s="71">
        <v>0</v>
      </c>
      <c r="K82" s="70">
        <v>0</v>
      </c>
      <c r="L82" s="152">
        <v>0</v>
      </c>
      <c r="M82" s="206">
        <f t="shared" si="11"/>
        <v>35994</v>
      </c>
      <c r="N82" s="3"/>
    </row>
    <row r="83" spans="1:14" ht="15.75" thickBot="1" x14ac:dyDescent="0.3">
      <c r="A83" s="208" t="s">
        <v>58</v>
      </c>
      <c r="B83" s="209"/>
      <c r="C83" s="195">
        <v>6237</v>
      </c>
      <c r="D83" s="195">
        <v>1471</v>
      </c>
      <c r="E83" s="193">
        <v>74</v>
      </c>
      <c r="F83" s="195">
        <v>2461</v>
      </c>
      <c r="G83" s="195">
        <v>13659</v>
      </c>
      <c r="H83" s="193">
        <v>0</v>
      </c>
      <c r="I83" s="194">
        <v>0</v>
      </c>
      <c r="J83" s="194">
        <v>0</v>
      </c>
      <c r="K83" s="193">
        <v>0</v>
      </c>
      <c r="L83" s="32">
        <v>0</v>
      </c>
      <c r="M83" s="207">
        <f t="shared" si="11"/>
        <v>23902</v>
      </c>
      <c r="N83" s="3"/>
    </row>
    <row r="84" spans="1:14" ht="16.5" thickTop="1" thickBot="1" x14ac:dyDescent="0.3">
      <c r="A84" s="105" t="s">
        <v>59</v>
      </c>
      <c r="B84" s="106"/>
      <c r="C84" s="116">
        <f t="shared" ref="C84:H84" si="18">SUM(C60+C63+C67+C73+C76+C79+C80+C81+C82+C83)</f>
        <v>1129239</v>
      </c>
      <c r="D84" s="117">
        <f t="shared" si="18"/>
        <v>266395</v>
      </c>
      <c r="E84" s="116">
        <f t="shared" si="18"/>
        <v>3667</v>
      </c>
      <c r="F84" s="117">
        <f t="shared" si="18"/>
        <v>359043</v>
      </c>
      <c r="G84" s="116">
        <f t="shared" si="18"/>
        <v>305324</v>
      </c>
      <c r="H84" s="118">
        <f t="shared" si="18"/>
        <v>1457</v>
      </c>
      <c r="I84" s="119">
        <v>0</v>
      </c>
      <c r="J84" s="114">
        <f>SUM(J60+J63+J67+J73+J76+J79+J80+J81+J82+J83)</f>
        <v>172275</v>
      </c>
      <c r="K84" s="119">
        <v>0</v>
      </c>
      <c r="L84" s="186">
        <f>SUM(L81:L83)</f>
        <v>123790</v>
      </c>
      <c r="M84" s="122"/>
      <c r="N84" s="104">
        <f>SUM(C84:M84)</f>
        <v>2361190</v>
      </c>
    </row>
    <row r="85" spans="1:14" ht="15.75" thickBot="1" x14ac:dyDescent="0.3">
      <c r="A85" s="59" t="s">
        <v>60</v>
      </c>
      <c r="B85" s="46"/>
      <c r="C85" s="72"/>
      <c r="D85" s="22"/>
      <c r="E85" s="60"/>
      <c r="F85" s="74"/>
      <c r="G85" s="60"/>
      <c r="H85" s="60"/>
      <c r="I85" s="60"/>
      <c r="J85" s="60"/>
      <c r="K85" s="60"/>
      <c r="L85" s="60"/>
      <c r="M85" s="79"/>
      <c r="N85" s="3"/>
    </row>
    <row r="86" spans="1:14" x14ac:dyDescent="0.25">
      <c r="A86" s="66" t="s">
        <v>61</v>
      </c>
      <c r="B86" s="68"/>
      <c r="C86" s="69">
        <v>23121</v>
      </c>
      <c r="D86" s="69">
        <v>5454</v>
      </c>
      <c r="E86" s="70">
        <v>135</v>
      </c>
      <c r="F86" s="69">
        <v>7964</v>
      </c>
      <c r="G86" s="69">
        <v>6473</v>
      </c>
      <c r="H86" s="70">
        <v>0</v>
      </c>
      <c r="I86" s="71">
        <v>0</v>
      </c>
      <c r="J86" s="73">
        <v>711</v>
      </c>
      <c r="K86" s="70">
        <v>0</v>
      </c>
      <c r="L86" s="191">
        <v>0</v>
      </c>
      <c r="M86" s="87">
        <f>SUM(C86:L86)</f>
        <v>43858</v>
      </c>
      <c r="N86" s="3"/>
    </row>
    <row r="87" spans="1:14" x14ac:dyDescent="0.25">
      <c r="A87" s="66" t="s">
        <v>62</v>
      </c>
      <c r="B87" s="68"/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1">
        <v>0</v>
      </c>
      <c r="J87" s="71">
        <v>0</v>
      </c>
      <c r="K87" s="69">
        <v>379052</v>
      </c>
      <c r="L87" s="151">
        <v>0</v>
      </c>
      <c r="M87" s="85">
        <f>SUM(C87:L87)</f>
        <v>379052</v>
      </c>
      <c r="N87" s="42"/>
    </row>
    <row r="88" spans="1:14" x14ac:dyDescent="0.25">
      <c r="A88" s="66" t="s">
        <v>63</v>
      </c>
      <c r="B88" s="68"/>
      <c r="C88" s="69">
        <v>20364</v>
      </c>
      <c r="D88" s="69">
        <v>4804</v>
      </c>
      <c r="E88" s="70">
        <v>114</v>
      </c>
      <c r="F88" s="70">
        <v>1244</v>
      </c>
      <c r="G88" s="70">
        <v>426</v>
      </c>
      <c r="H88" s="70">
        <v>0</v>
      </c>
      <c r="I88" s="71">
        <v>0</v>
      </c>
      <c r="J88" s="73">
        <v>0</v>
      </c>
      <c r="K88" s="70">
        <v>0</v>
      </c>
      <c r="L88" s="152">
        <v>0</v>
      </c>
      <c r="M88" s="85">
        <f>SUM(C88:L88)</f>
        <v>26952</v>
      </c>
      <c r="N88" s="42"/>
    </row>
    <row r="89" spans="1:14" x14ac:dyDescent="0.25">
      <c r="A89" s="66" t="s">
        <v>64</v>
      </c>
      <c r="B89" s="68"/>
      <c r="C89" s="69">
        <v>102044</v>
      </c>
      <c r="D89" s="69">
        <v>24073</v>
      </c>
      <c r="E89" s="70">
        <v>640</v>
      </c>
      <c r="F89" s="69">
        <v>5163</v>
      </c>
      <c r="G89" s="69">
        <v>3394</v>
      </c>
      <c r="H89" s="70">
        <v>28</v>
      </c>
      <c r="I89" s="71">
        <v>0</v>
      </c>
      <c r="J89" s="71">
        <v>0</v>
      </c>
      <c r="K89" s="69">
        <v>1138</v>
      </c>
      <c r="L89" s="152">
        <v>0</v>
      </c>
      <c r="M89" s="85">
        <f>SUM(C89:L89)</f>
        <v>136480</v>
      </c>
      <c r="N89" s="3"/>
    </row>
    <row r="90" spans="1:14" ht="15.75" thickBot="1" x14ac:dyDescent="0.3">
      <c r="A90" s="66" t="s">
        <v>65</v>
      </c>
      <c r="B90" s="209"/>
      <c r="C90" s="193">
        <v>0</v>
      </c>
      <c r="D90" s="193">
        <v>0</v>
      </c>
      <c r="E90" s="193">
        <v>0</v>
      </c>
      <c r="F90" s="195">
        <v>3984</v>
      </c>
      <c r="G90" s="193">
        <v>0</v>
      </c>
      <c r="H90" s="193">
        <v>0</v>
      </c>
      <c r="I90" s="194">
        <v>0</v>
      </c>
      <c r="J90" s="194">
        <v>0</v>
      </c>
      <c r="K90" s="195">
        <v>21343</v>
      </c>
      <c r="L90" s="130">
        <v>25612</v>
      </c>
      <c r="M90" s="138">
        <f>SUM(C90:L90)</f>
        <v>50939</v>
      </c>
      <c r="N90" s="3"/>
    </row>
    <row r="91" spans="1:14" ht="16.5" thickTop="1" thickBot="1" x14ac:dyDescent="0.3">
      <c r="A91" s="171" t="s">
        <v>59</v>
      </c>
      <c r="B91" s="106"/>
      <c r="C91" s="116">
        <f t="shared" ref="C91:L91" si="19">SUM(C86:C90)</f>
        <v>145529</v>
      </c>
      <c r="D91" s="117">
        <f t="shared" si="19"/>
        <v>34331</v>
      </c>
      <c r="E91" s="128">
        <f t="shared" si="19"/>
        <v>889</v>
      </c>
      <c r="F91" s="117">
        <f t="shared" si="19"/>
        <v>18355</v>
      </c>
      <c r="G91" s="116">
        <f t="shared" si="19"/>
        <v>10293</v>
      </c>
      <c r="H91" s="118">
        <f t="shared" si="19"/>
        <v>28</v>
      </c>
      <c r="I91" s="120">
        <f t="shared" si="19"/>
        <v>0</v>
      </c>
      <c r="J91" s="114">
        <f t="shared" si="19"/>
        <v>711</v>
      </c>
      <c r="K91" s="120">
        <f t="shared" si="19"/>
        <v>401533</v>
      </c>
      <c r="L91" s="192">
        <f t="shared" si="19"/>
        <v>25612</v>
      </c>
      <c r="M91" s="114"/>
      <c r="N91" s="104">
        <f>SUM(C91:M91)</f>
        <v>637281</v>
      </c>
    </row>
    <row r="92" spans="1:14" x14ac:dyDescent="0.25">
      <c r="A92" s="90" t="s">
        <v>72</v>
      </c>
      <c r="B92" s="90"/>
      <c r="C92" s="90"/>
      <c r="D92" s="91"/>
      <c r="E92" s="91"/>
      <c r="F92" s="91"/>
      <c r="G92" s="91"/>
      <c r="H92" s="91"/>
      <c r="I92" s="91"/>
      <c r="J92" s="91"/>
      <c r="K92" s="92"/>
      <c r="L92" s="92"/>
      <c r="M92" s="92"/>
      <c r="N92" s="93">
        <v>199880</v>
      </c>
    </row>
    <row r="93" spans="1:14" ht="16.5" thickBot="1" x14ac:dyDescent="0.3">
      <c r="A93" s="94" t="s">
        <v>66</v>
      </c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6"/>
      <c r="N93" s="83">
        <v>8769630</v>
      </c>
    </row>
    <row r="94" spans="1:14" x14ac:dyDescent="0.25">
      <c r="A94" t="s">
        <v>80</v>
      </c>
      <c r="E94" t="s">
        <v>81</v>
      </c>
    </row>
    <row r="95" spans="1:14" x14ac:dyDescent="0.25">
      <c r="A95" s="3"/>
      <c r="B95" s="3"/>
      <c r="C95" s="11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</row>
    <row r="96" spans="1:14" x14ac:dyDescent="0.25">
      <c r="A96" s="210" t="s">
        <v>82</v>
      </c>
      <c r="B96" s="210"/>
      <c r="C96" s="210"/>
      <c r="D96" s="210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4" x14ac:dyDescent="0.25">
      <c r="A97" s="211" t="s">
        <v>83</v>
      </c>
      <c r="B97" s="211"/>
      <c r="C97" s="211"/>
      <c r="D97" s="21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GLGRM</cp:lastModifiedBy>
  <cp:lastPrinted>2014-02-17T09:18:50Z</cp:lastPrinted>
  <dcterms:created xsi:type="dcterms:W3CDTF">2014-02-03T12:20:32Z</dcterms:created>
  <dcterms:modified xsi:type="dcterms:W3CDTF">2014-02-17T13:16:54Z</dcterms:modified>
</cp:coreProperties>
</file>